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U:\2024\OS 2024\PORTAL TRANSPARÊNCIA\2023\Planilha Excel DEZ-23\"/>
    </mc:Choice>
  </mc:AlternateContent>
  <xr:revisionPtr revIDLastSave="0" documentId="8_{5DF83B85-2327-489F-B050-28F070EB9234}" xr6:coauthVersionLast="47" xr6:coauthVersionMax="47" xr10:uidLastSave="{00000000-0000-0000-0000-000000000000}"/>
  <bookViews>
    <workbookView xWindow="-120" yWindow="-120" windowWidth="29040" windowHeight="15720" xr2:uid="{50954897-C00E-45F0-B6D6-51FA01517303}"/>
  </bookViews>
  <sheets>
    <sheet name="POLICLINICA QUIRINOPOLIS" sheetId="1" r:id="rId1"/>
  </sheets>
  <definedNames>
    <definedName name="_xlnm.Print_Area" localSheetId="0">'POLICLINICA QUIRINOPOLIS'!$A$1:$V$96</definedName>
    <definedName name="_xlnm.Print_Titles" localSheetId="0">'POLICLINICA QUIRINOPOLIS'!$65:$66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5" i="1" l="1"/>
  <c r="U54" i="1"/>
  <c r="T54" i="1"/>
  <c r="S54" i="1"/>
  <c r="R54" i="1"/>
  <c r="Q54" i="1"/>
  <c r="P54" i="1"/>
  <c r="O54" i="1"/>
  <c r="N54" i="1"/>
  <c r="M54" i="1"/>
  <c r="L54" i="1"/>
  <c r="J54" i="1"/>
  <c r="I54" i="1"/>
  <c r="H54" i="1"/>
  <c r="G54" i="1"/>
  <c r="F54" i="1"/>
  <c r="E54" i="1"/>
  <c r="D54" i="1"/>
  <c r="C54" i="1"/>
  <c r="B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54" i="1" s="1"/>
  <c r="V23" i="1"/>
  <c r="V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 desconhecido</author>
  </authors>
  <commentList>
    <comment ref="S23" authorId="0" shapeId="0" xr:uid="{86D2B7A7-72C2-4D92-8662-1BDC86297431}">
      <text>
        <r>
          <rPr>
            <sz val="10"/>
            <rFont val="Arial"/>
            <family val="2"/>
          </rPr>
          <t xml:space="preserve">PROCESSO SEI: 202100010021762,REPASSE DE RECURSOS FINANCEIROS AO INSTITUTO CEM, A TÍTULO DE INVESTIMENTO,  PARA O IMPLEMENTO DA SOLUÇÃO (MÓDULO DE CONTRATOS) QUE IRÁ INTEGRAR AO SISTEMA DE GESTÃO HOSPITALAR
</t>
        </r>
      </text>
    </comment>
    <comment ref="F81" authorId="0" shapeId="0" xr:uid="{14FB9DEB-814E-4808-B796-9C96053965C0}">
      <text>
        <r>
          <rPr>
            <sz val="10"/>
            <rFont val="Arial"/>
            <family val="2"/>
          </rPr>
          <t xml:space="preserve">R$ 588.292,54 - Parcela 01/05 -  AJUSTE DE METAS (VALOR TOTAL DO AJUSTE R$ 2.941.462,68)- RELATÓRIO nº 13 /2023 - COMACG/GMAE-CG/SUPECC/SES/GO (v.46597741), elaborado pela COMACG – Comissão de Monitoramento e Avaliação dos Contratos de Gestão referente ao período de 14 de abril de 2022 a 13 de outubro de 2022, o qual corresponde ao Contrato de Gestão Nº 01/2021/SES/GO, DESPACHO Nº 92/2023/SES/COMACG-20549 (49657304), DESPACHO Nº 1662/2023/SES/SUPECC-03082 (49827189), PROC.202300010018764,  (processo parcelamento 202300010045227 ).
</t>
        </r>
        <r>
          <rPr>
            <sz val="9"/>
            <color rgb="FF000000"/>
            <rFont val="Segoe UI"/>
            <family val="2"/>
            <charset val="1"/>
          </rPr>
          <t>.
R$ 722.254,87 - Parcela 01/05 - Relatório nº 30/2023 - COMACG/GMAE-CG/SUPECC/SES/GO (SEI nº 49727240),  período de 14 DE OUTUBRO DE 2022 a 13 DE ABRIL DE 2023, o qual corresponde ao Contrato de Gestão nº 01/2021/SES/GO, f Policlínica Estadual da Região Sudoeste - Quirinópolis.
 DESPACHO Nº 5761/2023/SES/SGI-03079 (50173069), para atendimento do DESPACHO Nº 1774/2023/SES/SUPECC-03082 (50147888), processo 202300010039762, (valor total do ajuste R$ 3.611.274,37)  (processo parcelamento 202300010045227 ).</t>
        </r>
      </text>
    </comment>
    <comment ref="F82" authorId="0" shapeId="0" xr:uid="{B424ACDE-FC00-4BC9-B7EB-9DF0886CD54E}">
      <text>
        <r>
          <rPr>
            <sz val="10"/>
            <rFont val="Arial"/>
            <family val="2"/>
          </rPr>
          <t xml:space="preserve">R$ 588.292,54 - Parcela 01/05 -  AJUSTE DE METAS (VALOR TOTAL DO AJUSTE R$ 2.941.462,68)- RELATÓRIO nº 13 /2023 - COMACG/GMAE-CG/SUPECC/SES/GO (v.46597741), elaborado pela COMACG – Comissão de Monitoramento e Avaliação dos Contratos de Gestão referente ao período de 14 de abril de 2022 a 13 de outubro de 2022, o qual corresponde ao Contrato de Gestão Nº 01/2021/SES/GO, DESPACHO Nº 92/2023/SES/COMACG-20549 (49657304), DESPACHO Nº 1662/2023/SES/SUPECC-03082 (49827189), PROC.202300010018764,  (processo parcelamento 202300010045227 ).
</t>
        </r>
        <r>
          <rPr>
            <sz val="9"/>
            <color rgb="FF000000"/>
            <rFont val="Segoe UI"/>
            <family val="2"/>
            <charset val="1"/>
          </rPr>
          <t>.
R$ 722.254,87 - Parcela 01/05 - Relatório nº 30/2023 - COMACG/GMAE-CG/SUPECC/SES/GO (SEI nº 49727240),  período de 14 DE OUTUBRO DE 2022 a 13 DE ABRIL DE 2023, o qual corresponde ao Contrato de Gestão nº 01/2021/SES/GO, f Policlínica Estadual da Região Sudoeste - Quirinópolis.
 DESPACHO Nº 5761/2023/SES/SGI-03079 (50173069), para atendimento do DESPACHO Nº 1774/2023/SES/SUPECC-03082 (50147888), processo 202300010039762, (valor total do ajuste R$ 3.611.274,37)  (processo parcelamento 202300010045227 ).</t>
        </r>
      </text>
    </comment>
  </commentList>
</comments>
</file>

<file path=xl/sharedStrings.xml><?xml version="1.0" encoding="utf-8"?>
<sst xmlns="http://schemas.openxmlformats.org/spreadsheetml/2006/main" count="146" uniqueCount="77">
  <si>
    <t>Relatório Resumido da Execução Orçamentária e Financeira por Contrato de Gestão</t>
  </si>
  <si>
    <t>Mês/Ano: Dezembro/2023</t>
  </si>
  <si>
    <t>Órgão Contratante: SECRETARIA DE ESTADO DA SAÚDE – SES/GO.</t>
  </si>
  <si>
    <t>CNPJ: 02.529.964/0001-57</t>
  </si>
  <si>
    <t>Organização Social Contratada : INSTITUTO CEM - CENTRO HOSPITALAR DE ATENÇÃO E EMERGÊNCIAS MÉDICAS</t>
  </si>
  <si>
    <t>CNPJ: 12.053.184/0005-60</t>
  </si>
  <si>
    <t>Unidade Gerida: Policlínica Estadual da Região Sudoeste – Unidade Quirinópolis</t>
  </si>
  <si>
    <t xml:space="preserve">Contrato de Gestão nº: 001/2021 - SES </t>
  </si>
  <si>
    <t>Vigência do Contrato de Gestão - Início 14/01/2021  Término 13/04/2025 / 1ºTermo Aditivo: Início: 08/09/2022 Término 13/04/2025 / 1º Apostilamento 01/05 a 31/08/23 /  2º Apostilamento 01/05 a 30/09/23 / 3º Apostilamento 01/10 a 31/10/23 / 4º Apostilamento 01/11 a 30/11/23</t>
  </si>
  <si>
    <t>Previsão de Repasse Mensal do Contrato de Gestão; R$ 2.326.223,65  Processo nº: 201900010038461</t>
  </si>
  <si>
    <t xml:space="preserve">Previsão de Repasse Mensal do Contrato de Gestão/ADITIVO - Investimentos : R$ Processo nº:
</t>
  </si>
  <si>
    <t>Em reais</t>
  </si>
  <si>
    <t>Mês</t>
  </si>
  <si>
    <t>Comparativo do Estimado com a Execução Orçamentária e Financeira</t>
  </si>
  <si>
    <t>Valor Mensal Estimado no Contrato de Gestão</t>
  </si>
  <si>
    <t>1. Valor Mensal Estimado no Contrato de Gestão - Custeio</t>
  </si>
  <si>
    <t>2. Empenhado no mês</t>
  </si>
  <si>
    <t>3. Liquidado no mês</t>
  </si>
  <si>
    <t>4. Glosas Aplicadas</t>
  </si>
  <si>
    <t>5. Montante pago no mês (informar o mês a que se refere, quando ocorrer repasses para mais de uma competência, inserir linha para cada mês)</t>
  </si>
  <si>
    <t>6. Guia de Recolhimento (Devolução - informar na Nota Explicativa - Ex.: processo e mês a que se refere)</t>
  </si>
  <si>
    <t>7. Guias de Receita (Devolução de Recursos de Exercícios Anteriores)</t>
  </si>
  <si>
    <t>8. Pagamentos (repasses – Restos a Pagar) (Informar na Nota Explicativa)</t>
  </si>
  <si>
    <t>9. Pagamentos de Despesas de Exercícios Anteriores - DEA (informar a natureza, processo e outros esclarecimentos sobre o repasse efetuado para a contratada, objetivamente, na Nota Explicativa)</t>
  </si>
  <si>
    <t>10. Total de Pagamentos no mês 10=5-(6+7) + 8 + 9</t>
  </si>
  <si>
    <t>Custeio</t>
  </si>
  <si>
    <t>Investimentos</t>
  </si>
  <si>
    <t>Repasses Adicionais (Ver Legenda)</t>
  </si>
  <si>
    <t>Referência/Parcela</t>
  </si>
  <si>
    <t>Investimento</t>
  </si>
  <si>
    <t>jan.-23</t>
  </si>
  <si>
    <t>fev.-23</t>
  </si>
  <si>
    <t>mar.-23</t>
  </si>
  <si>
    <t>abr.-23</t>
  </si>
  <si>
    <t>mai.-23</t>
  </si>
  <si>
    <t>jun.-23</t>
  </si>
  <si>
    <t>jul.-23</t>
  </si>
  <si>
    <t>ago.-23</t>
  </si>
  <si>
    <t>set.-23</t>
  </si>
  <si>
    <t>out.-23</t>
  </si>
  <si>
    <t>nov.-23</t>
  </si>
  <si>
    <t>dez.-23</t>
  </si>
  <si>
    <t xml:space="preserve">Legenda: Repasses Adicionais - Valores adicionais ao pactuado no Contrato de Gestão - Despesas prevista  Contratualmente - Executadas conforme solicitadas pela Organização Social no decorrer da vigência :  </t>
  </si>
  <si>
    <t>Descrição</t>
  </si>
  <si>
    <t xml:space="preserve">Ressarcimentos (Rescisões Trabalhista, Serviço Hospitalar e Ambulatorial, Leitos Extras, Material Órtese e Prótese ( OPME e Outros ). </t>
  </si>
  <si>
    <t xml:space="preserve">Mandados Judiciais </t>
  </si>
  <si>
    <t xml:space="preserve">Repasse Via Regularização de Despesas. </t>
  </si>
  <si>
    <t>Encontro de Contas Final do Contrato.</t>
  </si>
  <si>
    <t>Outros.</t>
  </si>
  <si>
    <t>Detalhamento - Glosas</t>
  </si>
  <si>
    <t>Valor R$</t>
  </si>
  <si>
    <t>Natureza da Despesa</t>
  </si>
  <si>
    <t>Processo</t>
  </si>
  <si>
    <t>Competência do Repasse (mês/ano)</t>
  </si>
  <si>
    <t>Período da Execução da Glosa (mês/ano)</t>
  </si>
  <si>
    <t>Área Responsável</t>
  </si>
  <si>
    <t>Glosa - Servidores cedidos.</t>
  </si>
  <si>
    <t>Glosa -Residentes (Programa de Residência Médica).</t>
  </si>
  <si>
    <t>Glosa- Concessionárias (faturas da energia).</t>
  </si>
  <si>
    <t>3.3.90.39.04</t>
  </si>
  <si>
    <t xml:space="preserve">SUPECC-03082 e SES/GMAE - CG-14421 </t>
  </si>
  <si>
    <t>SUPECC-03082 e SES/GMAE - CG-14422</t>
  </si>
  <si>
    <t>SUPECC-03082 e SES/GMAE - CG-14423</t>
  </si>
  <si>
    <t>Glosa - Não cumprimento de Metas Contratuais.</t>
  </si>
  <si>
    <t>14 de abril de 2022 a 13 de outubro de 2022</t>
  </si>
  <si>
    <t>SES/COMACG-20549 E SES/SUPECC-03082.</t>
  </si>
  <si>
    <t>14 de outubro de  2022 a 13 de abril de 2023</t>
  </si>
  <si>
    <t>Glosa Segurança Armada.</t>
  </si>
  <si>
    <t>Outras Glosas.</t>
  </si>
  <si>
    <t>Total Geral</t>
  </si>
  <si>
    <t xml:space="preserve">* Glosa aplicada com valor estimado - ajuste será realizado posteriormente, quando informado pela SES/GMAE - CG-14421. </t>
  </si>
  <si>
    <t>Nota Explicativa:8. Pagamentos (repasses – Restos a Pagar) - Repasses referente a investimento, processo nº 202100010021762  para o implemento da soluçõ  MÓDULO DE CONTRATOS (R$39.200,00).</t>
  </si>
  <si>
    <t>Fonte:Contratos de Gestão e Aditivos contidos no processo e Portal Transparência: saude.go.gov.br  e Sistema SIOFINET - Portal.go.gov.br.</t>
  </si>
  <si>
    <t>Pedro de Aquino Morais Júnior</t>
  </si>
  <si>
    <t>Thalles Paulino de Ávila</t>
  </si>
  <si>
    <t>superintendente de Monitoramento dos Contratos de Gestão e Convênios -SES-GO</t>
  </si>
  <si>
    <t>Superintendente de Gestão Integrada -SGI/SES-GO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</si>
</sst>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\-??_-;_-@_-"/>
    <numFmt numFmtId="165" formatCode="[$-416]mmm\-yy;@"/>
    <numFmt numFmtId="166" formatCode="* #,##0.00\ ;\-* #,##0.00\ ;* \-00\ ;@\ "/>
  </numFmts>
  <fonts count="9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20"/>
      <color rgb="FFFFFFFF"/>
      <name val="Arial"/>
      <family val="2"/>
      <charset val="1"/>
    </font>
    <font>
      <sz val="10"/>
      <color rgb="FF000000"/>
      <name val="Calibri"/>
      <family val="2"/>
      <charset val="1"/>
    </font>
    <font>
      <b/>
      <sz val="10"/>
      <color rgb="FFFFFFFF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sz val="10"/>
      <name val="Arial"/>
      <family val="2"/>
    </font>
    <font>
      <sz val="9"/>
      <color rgb="FF000000"/>
      <name val="Segoe U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127622"/>
        <bgColor rgb="FF548235"/>
      </patternFill>
    </fill>
    <fill>
      <patternFill patternType="solid">
        <fgColor rgb="FFAFD095"/>
        <bgColor rgb="FFA9D18E"/>
      </patternFill>
    </fill>
    <fill>
      <patternFill patternType="solid">
        <fgColor rgb="FFD9E2F3"/>
        <bgColor rgb="FFDAE3F3"/>
      </patternFill>
    </fill>
    <fill>
      <patternFill patternType="solid">
        <fgColor rgb="FFD8D8D8"/>
        <bgColor rgb="FFD9D9D9"/>
      </patternFill>
    </fill>
  </fills>
  <borders count="2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auto="1"/>
      </bottom>
      <diagonal/>
    </border>
    <border>
      <left style="medium">
        <color auto="1"/>
      </left>
      <right style="medium">
        <color rgb="FFCCCCCC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rgb="FFCCCCCC"/>
      </left>
      <right style="medium">
        <color rgb="FFCCCCCC"/>
      </right>
      <top style="medium">
        <color auto="1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auto="1"/>
      </left>
      <right style="medium">
        <color auto="1"/>
      </right>
      <top style="medium">
        <color rgb="FFCCCCCC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rgb="FFCCCCCC"/>
      </top>
      <bottom/>
      <diagonal/>
    </border>
    <border>
      <left style="medium">
        <color rgb="FFCCCCCC"/>
      </left>
      <right style="medium">
        <color auto="1"/>
      </right>
      <top style="medium">
        <color rgb="FFCCCCCC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CCCCCC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rgb="FFCCCCCC"/>
      </top>
      <bottom style="medium">
        <color auto="1"/>
      </bottom>
      <diagonal/>
    </border>
    <border>
      <left style="medium">
        <color rgb="FFCCCCCC"/>
      </left>
      <right style="medium">
        <color auto="1"/>
      </right>
      <top/>
      <bottom style="medium">
        <color auto="1"/>
      </bottom>
      <diagonal/>
    </border>
    <border>
      <left style="medium">
        <color rgb="FFCCCCCC"/>
      </left>
      <right style="medium">
        <color auto="1"/>
      </right>
      <top style="medium">
        <color rgb="FFCCCCCC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7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/>
    <xf numFmtId="0" fontId="4" fillId="2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horizontal="righ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64" fontId="3" fillId="0" borderId="15" xfId="1" applyFont="1" applyBorder="1" applyAlignment="1" applyProtection="1">
      <alignment wrapText="1"/>
    </xf>
    <xf numFmtId="164" fontId="3" fillId="0" borderId="15" xfId="1" applyFont="1" applyBorder="1" applyAlignment="1" applyProtection="1">
      <alignment horizontal="center" vertical="center" wrapText="1"/>
    </xf>
    <xf numFmtId="164" fontId="3" fillId="0" borderId="15" xfId="1" applyFont="1" applyBorder="1" applyAlignment="1" applyProtection="1">
      <alignment vertical="center" wrapText="1"/>
    </xf>
    <xf numFmtId="165" fontId="3" fillId="0" borderId="15" xfId="0" applyNumberFormat="1" applyFont="1" applyBorder="1" applyAlignment="1">
      <alignment horizontal="center" wrapText="1"/>
    </xf>
    <xf numFmtId="164" fontId="3" fillId="0" borderId="15" xfId="0" applyNumberFormat="1" applyFont="1" applyBorder="1" applyAlignment="1">
      <alignment horizontal="center" wrapText="1"/>
    </xf>
    <xf numFmtId="164" fontId="3" fillId="0" borderId="15" xfId="0" applyNumberFormat="1" applyFont="1" applyBorder="1" applyAlignment="1">
      <alignment wrapText="1"/>
    </xf>
    <xf numFmtId="0" fontId="3" fillId="0" borderId="15" xfId="0" applyFont="1" applyBorder="1" applyAlignment="1">
      <alignment wrapText="1"/>
    </xf>
    <xf numFmtId="164" fontId="3" fillId="0" borderId="16" xfId="0" applyNumberFormat="1" applyFont="1" applyBorder="1" applyAlignment="1">
      <alignment wrapText="1"/>
    </xf>
    <xf numFmtId="0" fontId="3" fillId="0" borderId="17" xfId="0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164" fontId="3" fillId="0" borderId="16" xfId="1" applyFont="1" applyBorder="1" applyAlignment="1" applyProtection="1">
      <alignment wrapText="1"/>
    </xf>
    <xf numFmtId="164" fontId="3" fillId="0" borderId="16" xfId="1" applyFont="1" applyBorder="1" applyAlignment="1" applyProtection="1">
      <alignment horizontal="center" vertical="center" wrapText="1"/>
    </xf>
    <xf numFmtId="164" fontId="3" fillId="0" borderId="16" xfId="1" applyFont="1" applyBorder="1" applyAlignment="1" applyProtection="1">
      <alignment vertical="center" wrapText="1"/>
    </xf>
    <xf numFmtId="165" fontId="3" fillId="0" borderId="16" xfId="0" applyNumberFormat="1" applyFont="1" applyBorder="1" applyAlignment="1">
      <alignment horizontal="center" wrapText="1"/>
    </xf>
    <xf numFmtId="164" fontId="3" fillId="0" borderId="16" xfId="0" applyNumberFormat="1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vertical="center" wrapText="1"/>
    </xf>
    <xf numFmtId="4" fontId="3" fillId="0" borderId="16" xfId="0" applyNumberFormat="1" applyFont="1" applyBorder="1" applyAlignment="1">
      <alignment wrapText="1"/>
    </xf>
    <xf numFmtId="0" fontId="3" fillId="0" borderId="16" xfId="0" applyFont="1" applyBorder="1" applyAlignment="1">
      <alignment horizontal="center" vertical="center" wrapText="1"/>
    </xf>
    <xf numFmtId="166" fontId="3" fillId="0" borderId="16" xfId="0" applyNumberFormat="1" applyFont="1" applyBorder="1" applyAlignment="1">
      <alignment wrapText="1"/>
    </xf>
    <xf numFmtId="0" fontId="3" fillId="4" borderId="18" xfId="0" applyFont="1" applyFill="1" applyBorder="1" applyAlignment="1">
      <alignment wrapText="1"/>
    </xf>
    <xf numFmtId="164" fontId="5" fillId="4" borderId="12" xfId="0" applyNumberFormat="1" applyFont="1" applyFill="1" applyBorder="1" applyAlignment="1">
      <alignment horizontal="right" wrapText="1"/>
    </xf>
    <xf numFmtId="164" fontId="5" fillId="4" borderId="13" xfId="0" applyNumberFormat="1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2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164" fontId="3" fillId="0" borderId="20" xfId="1" applyFont="1" applyBorder="1" applyAlignment="1" applyProtection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1" fontId="3" fillId="0" borderId="20" xfId="0" applyNumberFormat="1" applyFont="1" applyBorder="1" applyAlignment="1">
      <alignment horizontal="center" vertical="center" wrapText="1"/>
    </xf>
    <xf numFmtId="165" fontId="3" fillId="0" borderId="20" xfId="0" applyNumberFormat="1" applyFont="1" applyBorder="1" applyAlignment="1">
      <alignment horizontal="center" vertical="center" wrapText="1"/>
    </xf>
    <xf numFmtId="4" fontId="3" fillId="0" borderId="20" xfId="1" applyNumberFormat="1" applyFont="1" applyBorder="1" applyAlignment="1" applyProtection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5" borderId="20" xfId="0" applyFont="1" applyFill="1" applyBorder="1" applyAlignment="1">
      <alignment vertical="center" wrapText="1"/>
    </xf>
    <xf numFmtId="4" fontId="5" fillId="5" borderId="20" xfId="0" applyNumberFormat="1" applyFont="1" applyFill="1" applyBorder="1" applyAlignment="1">
      <alignment horizontal="right" vertical="center" wrapText="1"/>
    </xf>
    <xf numFmtId="0" fontId="3" fillId="5" borderId="20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5" fillId="0" borderId="12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Vírgula 44" xfId="1" xr:uid="{5D0750EF-5191-4C2F-8032-721BC58364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C1946-89A6-4573-AC94-5426EA3EE127}">
  <sheetPr>
    <tabColor theme="4" tint="-0.249977111117893"/>
    <pageSetUpPr fitToPage="1"/>
  </sheetPr>
  <dimension ref="A1:V137"/>
  <sheetViews>
    <sheetView tabSelected="1" topLeftCell="A8" zoomScaleNormal="100" workbookViewId="0">
      <selection activeCell="C20" sqref="C20:C21"/>
    </sheetView>
  </sheetViews>
  <sheetFormatPr defaultColWidth="8.7109375" defaultRowHeight="15" x14ac:dyDescent="0.25"/>
  <cols>
    <col min="1" max="1" width="10.28515625" customWidth="1"/>
    <col min="2" max="2" width="14.28515625" customWidth="1"/>
    <col min="3" max="3" width="16.85546875" style="76" customWidth="1"/>
    <col min="4" max="10" width="16" customWidth="1"/>
    <col min="11" max="11" width="16.42578125" customWidth="1"/>
    <col min="12" max="19" width="15.28515625" customWidth="1"/>
    <col min="20" max="21" width="15.85546875" customWidth="1"/>
    <col min="22" max="22" width="31.42578125" customWidth="1"/>
  </cols>
  <sheetData>
    <row r="1" spans="1:22" ht="26.2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3"/>
      <c r="T2" s="3"/>
      <c r="U2" s="3"/>
      <c r="V2" s="3"/>
    </row>
    <row r="3" spans="1:22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3"/>
      <c r="Q4" s="3"/>
      <c r="R4" s="3"/>
      <c r="S4" s="3"/>
      <c r="T4" s="3"/>
      <c r="U4" s="3"/>
      <c r="V4" s="3"/>
    </row>
    <row r="5" spans="1:22" x14ac:dyDescent="0.25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x14ac:dyDescent="0.25">
      <c r="A6" s="6" t="s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3"/>
      <c r="P6" s="3"/>
      <c r="Q6" s="3"/>
      <c r="R6" s="3"/>
      <c r="S6" s="3"/>
      <c r="T6" s="3"/>
      <c r="U6" s="3"/>
      <c r="V6" s="3"/>
    </row>
    <row r="7" spans="1:22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3"/>
      <c r="P7" s="3"/>
      <c r="Q7" s="3"/>
      <c r="R7" s="3"/>
      <c r="S7" s="3"/>
      <c r="T7" s="3"/>
      <c r="U7" s="3"/>
      <c r="V7" s="3"/>
    </row>
    <row r="8" spans="1:22" x14ac:dyDescent="0.25">
      <c r="A8" s="5" t="s">
        <v>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x14ac:dyDescent="0.25">
      <c r="A9" s="6" t="s">
        <v>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"/>
      <c r="P9" s="3"/>
      <c r="Q9" s="3"/>
      <c r="R9" s="3"/>
      <c r="S9" s="3"/>
      <c r="T9" s="3"/>
      <c r="U9" s="3"/>
      <c r="V9" s="3"/>
    </row>
    <row r="10" spans="1:22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3"/>
      <c r="P10" s="3"/>
      <c r="Q10" s="3"/>
      <c r="R10" s="3"/>
      <c r="S10" s="3"/>
      <c r="T10" s="3"/>
      <c r="U10" s="3"/>
      <c r="V10" s="3"/>
    </row>
    <row r="11" spans="1:22" x14ac:dyDescent="0.25">
      <c r="A11" s="5" t="s">
        <v>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15.75" thickBot="1" x14ac:dyDescent="0.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3"/>
      <c r="P12" s="3"/>
      <c r="Q12" s="3"/>
      <c r="R12" s="3"/>
      <c r="S12" s="3"/>
      <c r="T12" s="3"/>
      <c r="U12" s="3"/>
      <c r="V12" s="3"/>
    </row>
    <row r="13" spans="1:22" ht="15.75" customHeight="1" thickBot="1" x14ac:dyDescent="0.3">
      <c r="A13" s="8" t="s">
        <v>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ht="15.75" customHeight="1" thickBot="1" x14ac:dyDescent="0.3">
      <c r="A14" s="8" t="s">
        <v>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5.75" thickBot="1" x14ac:dyDescent="0.3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10"/>
      <c r="Q15" s="10"/>
      <c r="R15" s="10"/>
      <c r="S15" s="10"/>
      <c r="T15" s="10"/>
      <c r="U15" s="10"/>
      <c r="V15" s="10"/>
    </row>
    <row r="16" spans="1:22" ht="15.75" customHeight="1" thickBot="1" x14ac:dyDescent="0.3">
      <c r="A16" s="8" t="s">
        <v>9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25.5" customHeight="1" thickBot="1" x14ac:dyDescent="0.3">
      <c r="A17" s="8" t="s">
        <v>10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5.75" customHeight="1" thickBot="1" x14ac:dyDescent="0.3">
      <c r="A18" s="11" t="s">
        <v>11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</row>
    <row r="19" spans="1:22" ht="15.75" customHeight="1" thickBot="1" x14ac:dyDescent="0.3">
      <c r="A19" s="12" t="s">
        <v>12</v>
      </c>
      <c r="B19" s="13"/>
      <c r="C19" s="14" t="s">
        <v>13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</row>
    <row r="20" spans="1:22" ht="87.75" customHeight="1" thickBot="1" x14ac:dyDescent="0.3">
      <c r="A20" s="12"/>
      <c r="B20" s="15" t="s">
        <v>14</v>
      </c>
      <c r="C20" s="16" t="s">
        <v>15</v>
      </c>
      <c r="D20" s="17" t="s">
        <v>16</v>
      </c>
      <c r="E20" s="17"/>
      <c r="F20" s="17"/>
      <c r="G20" s="17" t="s">
        <v>17</v>
      </c>
      <c r="H20" s="17"/>
      <c r="I20" s="17"/>
      <c r="J20" s="18" t="s">
        <v>18</v>
      </c>
      <c r="K20" s="17" t="s">
        <v>19</v>
      </c>
      <c r="L20" s="17"/>
      <c r="M20" s="17"/>
      <c r="N20" s="17"/>
      <c r="O20" s="17" t="s">
        <v>20</v>
      </c>
      <c r="P20" s="17"/>
      <c r="Q20" s="18" t="s">
        <v>21</v>
      </c>
      <c r="R20" s="17" t="s">
        <v>22</v>
      </c>
      <c r="S20" s="17"/>
      <c r="T20" s="17" t="s">
        <v>23</v>
      </c>
      <c r="U20" s="17"/>
      <c r="V20" s="16" t="s">
        <v>24</v>
      </c>
    </row>
    <row r="21" spans="1:22" ht="44.25" customHeight="1" thickBot="1" x14ac:dyDescent="0.3">
      <c r="A21" s="12"/>
      <c r="B21" s="15"/>
      <c r="C21" s="16"/>
      <c r="D21" s="19" t="s">
        <v>25</v>
      </c>
      <c r="E21" s="19" t="s">
        <v>26</v>
      </c>
      <c r="F21" s="19" t="s">
        <v>27</v>
      </c>
      <c r="G21" s="19" t="s">
        <v>25</v>
      </c>
      <c r="H21" s="19" t="s">
        <v>26</v>
      </c>
      <c r="I21" s="19" t="s">
        <v>27</v>
      </c>
      <c r="J21" s="19" t="s">
        <v>25</v>
      </c>
      <c r="K21" s="19" t="s">
        <v>28</v>
      </c>
      <c r="L21" s="19" t="s">
        <v>25</v>
      </c>
      <c r="M21" s="19" t="s">
        <v>26</v>
      </c>
      <c r="N21" s="19" t="s">
        <v>27</v>
      </c>
      <c r="O21" s="19" t="s">
        <v>25</v>
      </c>
      <c r="P21" s="19" t="s">
        <v>26</v>
      </c>
      <c r="Q21" s="19"/>
      <c r="R21" s="19" t="s">
        <v>25</v>
      </c>
      <c r="S21" s="19" t="s">
        <v>26</v>
      </c>
      <c r="T21" s="19" t="s">
        <v>25</v>
      </c>
      <c r="U21" s="19" t="s">
        <v>29</v>
      </c>
      <c r="V21" s="16"/>
    </row>
    <row r="22" spans="1:22" ht="15.75" thickBot="1" x14ac:dyDescent="0.3">
      <c r="A22" s="20" t="s">
        <v>30</v>
      </c>
      <c r="B22" s="21">
        <v>2326223.65</v>
      </c>
      <c r="C22" s="22">
        <v>2326223.65</v>
      </c>
      <c r="D22" s="23">
        <v>19963508.940000001</v>
      </c>
      <c r="E22" s="23">
        <v>0</v>
      </c>
      <c r="F22" s="23"/>
      <c r="G22" s="23"/>
      <c r="H22" s="23"/>
      <c r="I22" s="24"/>
      <c r="J22" s="25">
        <v>24255.24</v>
      </c>
      <c r="K22" s="26"/>
      <c r="L22" s="27"/>
      <c r="M22" s="27"/>
      <c r="N22" s="28"/>
      <c r="O22" s="29"/>
      <c r="P22" s="29"/>
      <c r="Q22" s="29"/>
      <c r="R22" s="29"/>
      <c r="S22" s="29"/>
      <c r="T22" s="29"/>
      <c r="U22" s="29"/>
      <c r="V22" s="30">
        <f t="shared" ref="V22:V53" si="0">L22+M22+N22+R22+S22+T22+U22</f>
        <v>0</v>
      </c>
    </row>
    <row r="23" spans="1:22" ht="15.75" thickBot="1" x14ac:dyDescent="0.3">
      <c r="A23" s="31" t="s">
        <v>31</v>
      </c>
      <c r="B23" s="32">
        <v>2326223.65</v>
      </c>
      <c r="C23" s="33">
        <v>2326223.65</v>
      </c>
      <c r="D23" s="34"/>
      <c r="E23" s="34"/>
      <c r="F23" s="34"/>
      <c r="G23" s="34">
        <v>2301053.94</v>
      </c>
      <c r="H23" s="34">
        <v>0</v>
      </c>
      <c r="I23" s="35"/>
      <c r="J23" s="36">
        <v>25169.71</v>
      </c>
      <c r="K23" s="37">
        <v>44958</v>
      </c>
      <c r="L23" s="38">
        <v>2266223.65</v>
      </c>
      <c r="M23" s="38"/>
      <c r="N23" s="30"/>
      <c r="O23" s="39"/>
      <c r="P23" s="39"/>
      <c r="Q23" s="39"/>
      <c r="R23" s="39"/>
      <c r="S23" s="38">
        <v>39200</v>
      </c>
      <c r="T23" s="39"/>
      <c r="U23" s="39"/>
      <c r="V23" s="30">
        <f t="shared" si="0"/>
        <v>2305423.65</v>
      </c>
    </row>
    <row r="24" spans="1:22" ht="15.75" thickBot="1" x14ac:dyDescent="0.3">
      <c r="A24" s="40" t="s">
        <v>32</v>
      </c>
      <c r="B24" s="41">
        <v>2326223.65</v>
      </c>
      <c r="C24" s="33">
        <v>2326223.65</v>
      </c>
      <c r="D24" s="34"/>
      <c r="E24" s="34"/>
      <c r="F24" s="34"/>
      <c r="G24" s="34">
        <v>4607369.28</v>
      </c>
      <c r="H24" s="34">
        <v>0</v>
      </c>
      <c r="I24" s="35"/>
      <c r="J24" s="36">
        <v>20822.78</v>
      </c>
      <c r="K24" s="37">
        <v>44986</v>
      </c>
      <c r="L24" s="38">
        <v>2266223.65</v>
      </c>
      <c r="M24" s="38"/>
      <c r="N24" s="30"/>
      <c r="O24" s="39"/>
      <c r="P24" s="39"/>
      <c r="Q24" s="39"/>
      <c r="R24" s="39"/>
      <c r="S24" s="39"/>
      <c r="T24" s="39"/>
      <c r="U24" s="39"/>
      <c r="V24" s="30">
        <f t="shared" si="0"/>
        <v>2266223.65</v>
      </c>
    </row>
    <row r="25" spans="1:22" ht="15.75" thickBot="1" x14ac:dyDescent="0.3">
      <c r="A25" s="40" t="s">
        <v>32</v>
      </c>
      <c r="B25" s="41"/>
      <c r="C25" s="33"/>
      <c r="D25" s="34"/>
      <c r="E25" s="34"/>
      <c r="F25" s="34"/>
      <c r="G25" s="34"/>
      <c r="H25" s="34"/>
      <c r="I25" s="35"/>
      <c r="J25" s="36"/>
      <c r="K25" s="37">
        <v>44955</v>
      </c>
      <c r="L25" s="38">
        <v>2266223.65</v>
      </c>
      <c r="M25" s="38"/>
      <c r="N25" s="30"/>
      <c r="O25" s="39"/>
      <c r="P25" s="39"/>
      <c r="Q25" s="39"/>
      <c r="R25" s="39"/>
      <c r="S25" s="39"/>
      <c r="T25" s="39"/>
      <c r="U25" s="39"/>
      <c r="V25" s="30">
        <f t="shared" si="0"/>
        <v>2266223.65</v>
      </c>
    </row>
    <row r="26" spans="1:22" ht="15.75" thickBot="1" x14ac:dyDescent="0.3">
      <c r="A26" s="40" t="s">
        <v>33</v>
      </c>
      <c r="B26" s="41">
        <v>2326223.65</v>
      </c>
      <c r="C26" s="33">
        <v>2326223.65</v>
      </c>
      <c r="D26" s="34">
        <v>5897643.9299999997</v>
      </c>
      <c r="E26" s="34">
        <v>0</v>
      </c>
      <c r="F26" s="34"/>
      <c r="G26" s="34">
        <v>2297067.0099999998</v>
      </c>
      <c r="H26" s="34">
        <v>0</v>
      </c>
      <c r="I26" s="35"/>
      <c r="J26" s="36">
        <v>29156.639999999999</v>
      </c>
      <c r="K26" s="37">
        <v>45017</v>
      </c>
      <c r="L26" s="38">
        <v>2266223.65</v>
      </c>
      <c r="M26" s="38"/>
      <c r="N26" s="30"/>
      <c r="O26" s="39"/>
      <c r="P26" s="39"/>
      <c r="Q26" s="39"/>
      <c r="R26" s="39"/>
      <c r="S26" s="39"/>
      <c r="T26" s="39"/>
      <c r="U26" s="39"/>
      <c r="V26" s="30">
        <f t="shared" si="0"/>
        <v>2266223.65</v>
      </c>
    </row>
    <row r="27" spans="1:22" ht="15.75" thickBot="1" x14ac:dyDescent="0.3">
      <c r="A27" s="40" t="s">
        <v>34</v>
      </c>
      <c r="B27" s="41">
        <v>2348500.89</v>
      </c>
      <c r="C27" s="33">
        <v>2348500.89</v>
      </c>
      <c r="D27" s="34"/>
      <c r="E27" s="34"/>
      <c r="F27" s="34"/>
      <c r="G27" s="34">
        <v>4604208.93</v>
      </c>
      <c r="H27" s="34">
        <v>0</v>
      </c>
      <c r="I27" s="35"/>
      <c r="J27" s="36">
        <v>26251.919999999998</v>
      </c>
      <c r="K27" s="37">
        <v>44986</v>
      </c>
      <c r="L27" s="38">
        <v>39177.22</v>
      </c>
      <c r="M27" s="38"/>
      <c r="N27" s="30"/>
      <c r="O27" s="39"/>
      <c r="P27" s="39"/>
      <c r="Q27" s="39"/>
      <c r="R27" s="39"/>
      <c r="S27" s="39"/>
      <c r="T27" s="39"/>
      <c r="U27" s="39"/>
      <c r="V27" s="30">
        <f t="shared" si="0"/>
        <v>39177.22</v>
      </c>
    </row>
    <row r="28" spans="1:22" ht="15.75" thickBot="1" x14ac:dyDescent="0.3">
      <c r="A28" s="40" t="s">
        <v>34</v>
      </c>
      <c r="B28" s="41"/>
      <c r="C28" s="33"/>
      <c r="D28" s="34"/>
      <c r="E28" s="34"/>
      <c r="F28" s="34"/>
      <c r="G28" s="34"/>
      <c r="H28" s="34"/>
      <c r="I28" s="35"/>
      <c r="J28" s="36"/>
      <c r="K28" s="37">
        <v>44955</v>
      </c>
      <c r="L28" s="38">
        <v>35744.76</v>
      </c>
      <c r="M28" s="38"/>
      <c r="N28" s="30"/>
      <c r="O28" s="39"/>
      <c r="P28" s="39"/>
      <c r="Q28" s="39"/>
      <c r="R28" s="39"/>
      <c r="S28" s="39"/>
      <c r="T28" s="39"/>
      <c r="U28" s="39"/>
      <c r="V28" s="30">
        <f t="shared" si="0"/>
        <v>35744.76</v>
      </c>
    </row>
    <row r="29" spans="1:22" ht="15.75" thickBot="1" x14ac:dyDescent="0.3">
      <c r="A29" s="40" t="s">
        <v>34</v>
      </c>
      <c r="B29" s="41"/>
      <c r="C29" s="33"/>
      <c r="D29" s="34"/>
      <c r="E29" s="34"/>
      <c r="F29" s="34"/>
      <c r="G29" s="34"/>
      <c r="H29" s="34"/>
      <c r="I29" s="35"/>
      <c r="J29" s="36"/>
      <c r="K29" s="37">
        <v>44958</v>
      </c>
      <c r="L29" s="38">
        <v>34830.29</v>
      </c>
      <c r="M29" s="38"/>
      <c r="N29" s="30"/>
      <c r="O29" s="39"/>
      <c r="P29" s="39"/>
      <c r="Q29" s="39"/>
      <c r="R29" s="39"/>
      <c r="S29" s="39"/>
      <c r="T29" s="39"/>
      <c r="U29" s="39"/>
      <c r="V29" s="30">
        <f t="shared" si="0"/>
        <v>34830.29</v>
      </c>
    </row>
    <row r="30" spans="1:22" ht="15.75" thickBot="1" x14ac:dyDescent="0.3">
      <c r="A30" s="40" t="s">
        <v>34</v>
      </c>
      <c r="B30" s="41"/>
      <c r="C30" s="33"/>
      <c r="D30" s="34"/>
      <c r="E30" s="34"/>
      <c r="F30" s="34"/>
      <c r="G30" s="34"/>
      <c r="H30" s="34"/>
      <c r="I30" s="35"/>
      <c r="J30" s="36"/>
      <c r="K30" s="37">
        <v>45047</v>
      </c>
      <c r="L30" s="38">
        <v>2266223.65</v>
      </c>
      <c r="M30" s="38"/>
      <c r="N30" s="30"/>
      <c r="O30" s="39"/>
      <c r="P30" s="39"/>
      <c r="Q30" s="39"/>
      <c r="R30" s="39"/>
      <c r="S30" s="39"/>
      <c r="T30" s="39"/>
      <c r="U30" s="39"/>
      <c r="V30" s="30">
        <f t="shared" si="0"/>
        <v>2266223.65</v>
      </c>
    </row>
    <row r="31" spans="1:22" ht="15.75" thickBot="1" x14ac:dyDescent="0.3">
      <c r="A31" s="40" t="s">
        <v>35</v>
      </c>
      <c r="B31" s="41">
        <v>2348500.89</v>
      </c>
      <c r="C31" s="33">
        <v>2348500.89</v>
      </c>
      <c r="D31" s="34">
        <v>1864993.84</v>
      </c>
      <c r="E31" s="34">
        <v>61794.9</v>
      </c>
      <c r="F31" s="34"/>
      <c r="G31" s="34">
        <v>2306962.5699999998</v>
      </c>
      <c r="H31" s="34">
        <v>22669.9</v>
      </c>
      <c r="I31" s="35"/>
      <c r="J31" s="36">
        <v>21986.45</v>
      </c>
      <c r="K31" s="37">
        <v>45017</v>
      </c>
      <c r="L31" s="38">
        <v>30843.360000000001</v>
      </c>
      <c r="M31" s="38">
        <v>22669.9</v>
      </c>
      <c r="N31" s="30"/>
      <c r="O31" s="39"/>
      <c r="P31" s="39"/>
      <c r="Q31" s="39"/>
      <c r="R31" s="39"/>
      <c r="S31" s="39"/>
      <c r="T31" s="39"/>
      <c r="U31" s="39"/>
      <c r="V31" s="30">
        <f t="shared" si="0"/>
        <v>53513.26</v>
      </c>
    </row>
    <row r="32" spans="1:22" ht="15.75" thickBot="1" x14ac:dyDescent="0.3">
      <c r="A32" s="40" t="s">
        <v>35</v>
      </c>
      <c r="B32" s="41"/>
      <c r="C32" s="33"/>
      <c r="D32" s="34"/>
      <c r="E32" s="34"/>
      <c r="F32" s="34"/>
      <c r="G32" s="34"/>
      <c r="H32" s="34"/>
      <c r="I32" s="35"/>
      <c r="J32" s="36"/>
      <c r="K32" s="37">
        <v>45078</v>
      </c>
      <c r="L32" s="38">
        <v>2266223.65</v>
      </c>
      <c r="M32" s="38"/>
      <c r="N32" s="30"/>
      <c r="O32" s="39"/>
      <c r="P32" s="39"/>
      <c r="Q32" s="39"/>
      <c r="R32" s="39"/>
      <c r="S32" s="39"/>
      <c r="T32" s="39"/>
      <c r="U32" s="39"/>
      <c r="V32" s="30">
        <f t="shared" si="0"/>
        <v>2266223.65</v>
      </c>
    </row>
    <row r="33" spans="1:22" ht="15.75" thickBot="1" x14ac:dyDescent="0.3">
      <c r="A33" s="40" t="s">
        <v>36</v>
      </c>
      <c r="B33" s="41">
        <v>2348500.89</v>
      </c>
      <c r="C33" s="33">
        <v>2348500.89</v>
      </c>
      <c r="D33" s="34"/>
      <c r="E33" s="34"/>
      <c r="F33" s="34"/>
      <c r="G33" s="34">
        <v>994042.97</v>
      </c>
      <c r="H33" s="34">
        <v>0</v>
      </c>
      <c r="I33" s="35"/>
      <c r="J33" s="36">
        <v>19261.080000000002</v>
      </c>
      <c r="K33" s="37">
        <v>45047</v>
      </c>
      <c r="L33" s="38">
        <v>33748.080000000002</v>
      </c>
      <c r="M33" s="38"/>
      <c r="N33" s="30"/>
      <c r="O33" s="39"/>
      <c r="P33" s="39"/>
      <c r="Q33" s="39"/>
      <c r="R33" s="39"/>
      <c r="S33" s="39"/>
      <c r="T33" s="39"/>
      <c r="U33" s="39"/>
      <c r="V33" s="30">
        <f t="shared" si="0"/>
        <v>33748.080000000002</v>
      </c>
    </row>
    <row r="34" spans="1:22" ht="15.75" thickBot="1" x14ac:dyDescent="0.3">
      <c r="A34" s="40" t="s">
        <v>36</v>
      </c>
      <c r="B34" s="41"/>
      <c r="C34" s="33"/>
      <c r="D34" s="34"/>
      <c r="E34" s="34"/>
      <c r="F34" s="34"/>
      <c r="G34" s="34"/>
      <c r="H34" s="34"/>
      <c r="I34" s="35"/>
      <c r="J34" s="36"/>
      <c r="K34" s="37">
        <v>45108</v>
      </c>
      <c r="L34" s="38">
        <v>2266223.65</v>
      </c>
      <c r="M34" s="38"/>
      <c r="N34" s="30"/>
      <c r="O34" s="39"/>
      <c r="P34" s="39"/>
      <c r="Q34" s="39"/>
      <c r="R34" s="39"/>
      <c r="S34" s="39"/>
      <c r="T34" s="39"/>
      <c r="U34" s="39"/>
      <c r="V34" s="30">
        <f t="shared" si="0"/>
        <v>2266223.65</v>
      </c>
    </row>
    <row r="35" spans="1:22" ht="15.75" thickBot="1" x14ac:dyDescent="0.3">
      <c r="A35" s="40" t="s">
        <v>37</v>
      </c>
      <c r="B35" s="41">
        <v>2348500.89</v>
      </c>
      <c r="C35" s="33">
        <v>2348500.89</v>
      </c>
      <c r="D35" s="30"/>
      <c r="E35" s="39"/>
      <c r="F35" s="39"/>
      <c r="G35" s="42">
        <v>2300779.89</v>
      </c>
      <c r="H35" s="39"/>
      <c r="I35" s="43"/>
      <c r="J35" s="36">
        <v>1332180.68</v>
      </c>
      <c r="K35" s="40" t="s">
        <v>37</v>
      </c>
      <c r="L35" s="44">
        <v>955676.24</v>
      </c>
      <c r="M35" s="30"/>
      <c r="N35" s="30"/>
      <c r="O35" s="39"/>
      <c r="P35" s="39"/>
      <c r="Q35" s="39"/>
      <c r="R35" s="39"/>
      <c r="S35" s="39"/>
      <c r="T35" s="39"/>
      <c r="U35" s="39"/>
      <c r="V35" s="30">
        <f t="shared" si="0"/>
        <v>955676.24</v>
      </c>
    </row>
    <row r="36" spans="1:22" ht="15.75" thickBot="1" x14ac:dyDescent="0.3">
      <c r="A36" s="40" t="s">
        <v>38</v>
      </c>
      <c r="B36" s="41">
        <v>2348500.9</v>
      </c>
      <c r="C36" s="33">
        <v>2348500.9</v>
      </c>
      <c r="D36" s="30">
        <v>80150.48</v>
      </c>
      <c r="E36" s="42">
        <v>54417</v>
      </c>
      <c r="F36" s="42"/>
      <c r="G36" s="42">
        <v>2346374.13</v>
      </c>
      <c r="H36" s="42">
        <v>30000</v>
      </c>
      <c r="I36" s="43"/>
      <c r="J36" s="33">
        <v>25443.759999999998</v>
      </c>
      <c r="K36" s="37">
        <v>45198</v>
      </c>
      <c r="L36" s="30">
        <v>2266223.65</v>
      </c>
      <c r="M36" s="30"/>
      <c r="N36" s="39"/>
      <c r="O36" s="39"/>
      <c r="P36" s="39"/>
      <c r="Q36" s="39"/>
      <c r="R36" s="39"/>
      <c r="S36" s="39"/>
      <c r="T36" s="39"/>
      <c r="U36" s="39"/>
      <c r="V36" s="30">
        <f t="shared" si="0"/>
        <v>2266223.65</v>
      </c>
    </row>
    <row r="37" spans="1:22" ht="15.75" thickBot="1" x14ac:dyDescent="0.3">
      <c r="A37" s="40" t="s">
        <v>38</v>
      </c>
      <c r="B37" s="41"/>
      <c r="C37" s="33"/>
      <c r="D37" s="30"/>
      <c r="E37" s="39"/>
      <c r="F37" s="39"/>
      <c r="G37" s="39"/>
      <c r="H37" s="39"/>
      <c r="I37" s="43"/>
      <c r="J37" s="43"/>
      <c r="K37" s="37">
        <v>45047</v>
      </c>
      <c r="L37" s="30">
        <v>20037.62</v>
      </c>
      <c r="M37" s="30">
        <v>30000</v>
      </c>
      <c r="N37" s="39"/>
      <c r="O37" s="39"/>
      <c r="P37" s="39"/>
      <c r="Q37" s="39"/>
      <c r="R37" s="39"/>
      <c r="S37" s="39"/>
      <c r="T37" s="39"/>
      <c r="U37" s="39"/>
      <c r="V37" s="30">
        <f t="shared" si="0"/>
        <v>50037.619999999995</v>
      </c>
    </row>
    <row r="38" spans="1:22" ht="15.75" thickBot="1" x14ac:dyDescent="0.3">
      <c r="A38" s="40" t="s">
        <v>38</v>
      </c>
      <c r="B38" s="41"/>
      <c r="C38" s="33"/>
      <c r="D38" s="30"/>
      <c r="E38" s="39"/>
      <c r="F38" s="39"/>
      <c r="G38" s="39"/>
      <c r="H38" s="39"/>
      <c r="I38" s="43"/>
      <c r="J38" s="43"/>
      <c r="K38" s="37">
        <v>45078</v>
      </c>
      <c r="L38" s="30">
        <v>20037.62</v>
      </c>
      <c r="M38" s="30"/>
      <c r="N38" s="39"/>
      <c r="O38" s="39"/>
      <c r="P38" s="39"/>
      <c r="Q38" s="39"/>
      <c r="R38" s="39"/>
      <c r="S38" s="39"/>
      <c r="T38" s="39"/>
      <c r="U38" s="39"/>
      <c r="V38" s="30">
        <f t="shared" si="0"/>
        <v>20037.62</v>
      </c>
    </row>
    <row r="39" spans="1:22" ht="15.75" thickBot="1" x14ac:dyDescent="0.3">
      <c r="A39" s="40" t="s">
        <v>38</v>
      </c>
      <c r="B39" s="41"/>
      <c r="C39" s="33"/>
      <c r="D39" s="30"/>
      <c r="E39" s="39"/>
      <c r="F39" s="39"/>
      <c r="G39" s="39"/>
      <c r="H39" s="39"/>
      <c r="I39" s="43"/>
      <c r="J39" s="43"/>
      <c r="K39" s="37">
        <v>45106</v>
      </c>
      <c r="L39" s="30">
        <v>38013.550000000003</v>
      </c>
      <c r="M39" s="30"/>
      <c r="N39" s="39"/>
      <c r="O39" s="39"/>
      <c r="P39" s="39"/>
      <c r="Q39" s="39"/>
      <c r="R39" s="39"/>
      <c r="S39" s="39"/>
      <c r="T39" s="39"/>
      <c r="U39" s="39"/>
      <c r="V39" s="30">
        <f t="shared" si="0"/>
        <v>38013.550000000003</v>
      </c>
    </row>
    <row r="40" spans="1:22" ht="15.75" thickBot="1" x14ac:dyDescent="0.3">
      <c r="A40" s="40" t="s">
        <v>38</v>
      </c>
      <c r="B40" s="41"/>
      <c r="C40" s="33"/>
      <c r="D40" s="30"/>
      <c r="E40" s="39"/>
      <c r="F40" s="39"/>
      <c r="G40" s="39"/>
      <c r="H40" s="39"/>
      <c r="I40" s="43"/>
      <c r="J40" s="43"/>
      <c r="K40" s="37">
        <v>45108</v>
      </c>
      <c r="L40" s="30">
        <v>20037.62</v>
      </c>
      <c r="M40" s="30"/>
      <c r="N40" s="39"/>
      <c r="O40" s="39"/>
      <c r="P40" s="39"/>
      <c r="Q40" s="39"/>
      <c r="R40" s="39"/>
      <c r="S40" s="39"/>
      <c r="T40" s="39"/>
      <c r="U40" s="39"/>
      <c r="V40" s="30">
        <f t="shared" si="0"/>
        <v>20037.62</v>
      </c>
    </row>
    <row r="41" spans="1:22" ht="15.75" thickBot="1" x14ac:dyDescent="0.3">
      <c r="A41" s="40" t="s">
        <v>38</v>
      </c>
      <c r="B41" s="41"/>
      <c r="C41" s="33"/>
      <c r="D41" s="30"/>
      <c r="E41" s="39"/>
      <c r="F41" s="39"/>
      <c r="G41" s="39"/>
      <c r="H41" s="39"/>
      <c r="I41" s="43"/>
      <c r="J41" s="43"/>
      <c r="K41" s="37">
        <v>45167</v>
      </c>
      <c r="L41" s="30">
        <v>20037.62</v>
      </c>
      <c r="M41" s="30"/>
      <c r="N41" s="39"/>
      <c r="O41" s="39"/>
      <c r="P41" s="39"/>
      <c r="Q41" s="39"/>
      <c r="R41" s="39"/>
      <c r="S41" s="39"/>
      <c r="T41" s="39"/>
      <c r="U41" s="39"/>
      <c r="V41" s="30">
        <f t="shared" si="0"/>
        <v>20037.62</v>
      </c>
    </row>
    <row r="42" spans="1:22" ht="15.75" thickBot="1" x14ac:dyDescent="0.3">
      <c r="A42" s="40" t="s">
        <v>39</v>
      </c>
      <c r="B42" s="41">
        <v>2350075.9</v>
      </c>
      <c r="C42" s="33">
        <v>2350075.9</v>
      </c>
      <c r="D42" s="30">
        <v>31235.73</v>
      </c>
      <c r="E42" s="39"/>
      <c r="F42" s="39"/>
      <c r="G42" s="42">
        <v>2297459.38</v>
      </c>
      <c r="H42" s="42">
        <v>24417</v>
      </c>
      <c r="I42" s="43"/>
      <c r="J42" s="33">
        <v>28792.2</v>
      </c>
      <c r="K42" s="37">
        <v>45200</v>
      </c>
      <c r="L42" s="30">
        <v>2266223.65</v>
      </c>
      <c r="M42" s="30">
        <v>24417</v>
      </c>
      <c r="N42" s="39"/>
      <c r="O42" s="39"/>
      <c r="P42" s="39"/>
      <c r="Q42" s="39"/>
      <c r="R42" s="39"/>
      <c r="S42" s="39"/>
      <c r="T42" s="39"/>
      <c r="U42" s="39"/>
      <c r="V42" s="30">
        <f t="shared" si="0"/>
        <v>2290640.65</v>
      </c>
    </row>
    <row r="43" spans="1:22" ht="15.75" thickBot="1" x14ac:dyDescent="0.3">
      <c r="A43" s="40" t="s">
        <v>39</v>
      </c>
      <c r="B43" s="41"/>
      <c r="C43" s="33"/>
      <c r="D43" s="30"/>
      <c r="E43" s="39"/>
      <c r="F43" s="39"/>
      <c r="G43" s="42"/>
      <c r="H43" s="42"/>
      <c r="I43" s="43"/>
      <c r="J43" s="43"/>
      <c r="K43" s="37">
        <v>45047</v>
      </c>
      <c r="L43" s="30">
        <v>2239.62</v>
      </c>
      <c r="M43" s="30"/>
      <c r="N43" s="39"/>
      <c r="O43" s="39"/>
      <c r="P43" s="39"/>
      <c r="Q43" s="39"/>
      <c r="R43" s="39"/>
      <c r="S43" s="39"/>
      <c r="T43" s="39"/>
      <c r="U43" s="39"/>
      <c r="V43" s="30">
        <f t="shared" si="0"/>
        <v>2239.62</v>
      </c>
    </row>
    <row r="44" spans="1:22" ht="15.75" thickBot="1" x14ac:dyDescent="0.3">
      <c r="A44" s="40" t="s">
        <v>39</v>
      </c>
      <c r="B44" s="41"/>
      <c r="C44" s="33"/>
      <c r="D44" s="30"/>
      <c r="E44" s="39"/>
      <c r="F44" s="39"/>
      <c r="G44" s="42"/>
      <c r="H44" s="42"/>
      <c r="I44" s="43"/>
      <c r="J44" s="43"/>
      <c r="K44" s="37">
        <v>45078</v>
      </c>
      <c r="L44" s="30">
        <v>2239.62</v>
      </c>
      <c r="M44" s="30"/>
      <c r="N44" s="39"/>
      <c r="O44" s="39"/>
      <c r="P44" s="39"/>
      <c r="Q44" s="39"/>
      <c r="R44" s="39"/>
      <c r="S44" s="39"/>
      <c r="T44" s="39"/>
      <c r="U44" s="39"/>
      <c r="V44" s="30">
        <f t="shared" si="0"/>
        <v>2239.62</v>
      </c>
    </row>
    <row r="45" spans="1:22" ht="15.75" thickBot="1" x14ac:dyDescent="0.3">
      <c r="A45" s="40" t="s">
        <v>39</v>
      </c>
      <c r="B45" s="41"/>
      <c r="C45" s="33"/>
      <c r="D45" s="30"/>
      <c r="E45" s="39"/>
      <c r="F45" s="39"/>
      <c r="G45" s="42"/>
      <c r="H45" s="42"/>
      <c r="I45" s="43"/>
      <c r="J45" s="43"/>
      <c r="K45" s="37">
        <v>45108</v>
      </c>
      <c r="L45" s="30">
        <v>42978.54</v>
      </c>
      <c r="M45" s="30"/>
      <c r="N45" s="39"/>
      <c r="O45" s="39"/>
      <c r="P45" s="39"/>
      <c r="Q45" s="39"/>
      <c r="R45" s="39"/>
      <c r="S45" s="39"/>
      <c r="T45" s="39"/>
      <c r="U45" s="39"/>
      <c r="V45" s="30">
        <f t="shared" si="0"/>
        <v>42978.54</v>
      </c>
    </row>
    <row r="46" spans="1:22" ht="15.75" thickBot="1" x14ac:dyDescent="0.3">
      <c r="A46" s="40" t="s">
        <v>39</v>
      </c>
      <c r="B46" s="41"/>
      <c r="C46" s="33"/>
      <c r="D46" s="30"/>
      <c r="E46" s="39"/>
      <c r="F46" s="39"/>
      <c r="G46" s="42"/>
      <c r="H46" s="42"/>
      <c r="I46" s="43"/>
      <c r="J46" s="43"/>
      <c r="K46" s="37">
        <v>45139</v>
      </c>
      <c r="L46" s="30">
        <v>40606.35</v>
      </c>
      <c r="M46" s="30"/>
      <c r="N46" s="39"/>
      <c r="O46" s="39"/>
      <c r="P46" s="39"/>
      <c r="Q46" s="39"/>
      <c r="R46" s="39"/>
      <c r="S46" s="39"/>
      <c r="T46" s="39"/>
      <c r="U46" s="39"/>
      <c r="V46" s="30">
        <f t="shared" si="0"/>
        <v>40606.35</v>
      </c>
    </row>
    <row r="47" spans="1:22" ht="15.75" thickBot="1" x14ac:dyDescent="0.3">
      <c r="A47" s="40" t="s">
        <v>39</v>
      </c>
      <c r="B47" s="41"/>
      <c r="C47" s="33"/>
      <c r="D47" s="30"/>
      <c r="E47" s="39"/>
      <c r="F47" s="39"/>
      <c r="G47" s="42"/>
      <c r="H47" s="42"/>
      <c r="I47" s="43"/>
      <c r="J47" s="43"/>
      <c r="K47" s="37">
        <v>45198</v>
      </c>
      <c r="L47" s="30">
        <v>22277.25</v>
      </c>
      <c r="M47" s="30"/>
      <c r="N47" s="39"/>
      <c r="O47" s="39"/>
      <c r="P47" s="39"/>
      <c r="Q47" s="39"/>
      <c r="R47" s="39"/>
      <c r="S47" s="39"/>
      <c r="T47" s="39"/>
      <c r="U47" s="39"/>
      <c r="V47" s="30">
        <f t="shared" si="0"/>
        <v>22277.25</v>
      </c>
    </row>
    <row r="48" spans="1:22" ht="15.75" thickBot="1" x14ac:dyDescent="0.3">
      <c r="A48" s="40" t="s">
        <v>40</v>
      </c>
      <c r="B48" s="41">
        <v>2373403.15</v>
      </c>
      <c r="C48" s="33">
        <v>2373403.15</v>
      </c>
      <c r="D48" s="30">
        <v>23852.25</v>
      </c>
      <c r="E48" s="39"/>
      <c r="F48" s="39"/>
      <c r="G48" s="42">
        <v>23852.25</v>
      </c>
      <c r="H48" s="39"/>
      <c r="I48" s="43"/>
      <c r="J48" s="33">
        <v>32975.51</v>
      </c>
      <c r="K48" s="37">
        <v>45260</v>
      </c>
      <c r="L48" s="42">
        <v>2266223.65</v>
      </c>
      <c r="M48" s="39"/>
      <c r="N48" s="39"/>
      <c r="O48" s="39"/>
      <c r="P48" s="39"/>
      <c r="Q48" s="39"/>
      <c r="R48" s="39"/>
      <c r="S48" s="39"/>
      <c r="T48" s="39"/>
      <c r="U48" s="39"/>
      <c r="V48" s="30">
        <f t="shared" si="0"/>
        <v>2266223.65</v>
      </c>
    </row>
    <row r="49" spans="1:22" ht="15.75" thickBot="1" x14ac:dyDescent="0.3">
      <c r="A49" s="40" t="s">
        <v>40</v>
      </c>
      <c r="B49" s="41"/>
      <c r="C49" s="33"/>
      <c r="D49" s="30"/>
      <c r="E49" s="39"/>
      <c r="F49" s="39"/>
      <c r="G49" s="39"/>
      <c r="H49" s="39"/>
      <c r="I49" s="43"/>
      <c r="J49" s="33"/>
      <c r="K49" s="37">
        <v>45200</v>
      </c>
      <c r="L49" s="42">
        <v>23852.25</v>
      </c>
      <c r="M49" s="39"/>
      <c r="N49" s="39"/>
      <c r="O49" s="39"/>
      <c r="P49" s="39"/>
      <c r="Q49" s="39"/>
      <c r="R49" s="39"/>
      <c r="S49" s="39"/>
      <c r="T49" s="39"/>
      <c r="U49" s="39"/>
      <c r="V49" s="30">
        <f t="shared" si="0"/>
        <v>23852.25</v>
      </c>
    </row>
    <row r="50" spans="1:22" ht="15.75" thickBot="1" x14ac:dyDescent="0.3">
      <c r="A50" s="40" t="s">
        <v>41</v>
      </c>
      <c r="B50" s="41">
        <v>2326223.65</v>
      </c>
      <c r="C50" s="33">
        <v>2326223.65</v>
      </c>
      <c r="D50" s="30">
        <v>47179.5</v>
      </c>
      <c r="E50" s="39"/>
      <c r="F50" s="39"/>
      <c r="G50" s="42">
        <v>2344610.9300000002</v>
      </c>
      <c r="H50" s="39">
        <v>38700</v>
      </c>
      <c r="I50" s="43"/>
      <c r="J50" s="33">
        <v>25077.78</v>
      </c>
      <c r="K50" s="37">
        <v>45262</v>
      </c>
      <c r="L50" s="42">
        <v>2266223.63</v>
      </c>
      <c r="M50" s="39">
        <v>38700</v>
      </c>
      <c r="N50" s="39"/>
      <c r="O50" s="39"/>
      <c r="P50" s="39"/>
      <c r="Q50" s="39"/>
      <c r="R50" s="39"/>
      <c r="S50" s="39"/>
      <c r="T50" s="39"/>
      <c r="U50" s="39"/>
      <c r="V50" s="30">
        <f t="shared" si="0"/>
        <v>2304923.63</v>
      </c>
    </row>
    <row r="51" spans="1:22" ht="15.75" thickBot="1" x14ac:dyDescent="0.3">
      <c r="A51" s="40" t="s">
        <v>41</v>
      </c>
      <c r="B51" s="41"/>
      <c r="C51" s="33"/>
      <c r="D51" s="30"/>
      <c r="E51" s="39"/>
      <c r="F51" s="39"/>
      <c r="G51" s="42"/>
      <c r="H51" s="39"/>
      <c r="I51" s="43"/>
      <c r="J51" s="33"/>
      <c r="K51" s="37">
        <v>45233</v>
      </c>
      <c r="L51" s="42">
        <v>47179.5</v>
      </c>
      <c r="M51" s="39"/>
      <c r="N51" s="39"/>
      <c r="O51" s="39"/>
      <c r="P51" s="39"/>
      <c r="Q51" s="39"/>
      <c r="R51" s="39"/>
      <c r="S51" s="39"/>
      <c r="T51" s="39"/>
      <c r="U51" s="39"/>
      <c r="V51" s="30">
        <f t="shared" si="0"/>
        <v>47179.5</v>
      </c>
    </row>
    <row r="52" spans="1:22" ht="15.75" thickBot="1" x14ac:dyDescent="0.3">
      <c r="A52" s="40" t="s">
        <v>41</v>
      </c>
      <c r="B52" s="41"/>
      <c r="C52" s="33"/>
      <c r="D52" s="30"/>
      <c r="E52" s="39"/>
      <c r="F52" s="39"/>
      <c r="G52" s="42"/>
      <c r="H52" s="39"/>
      <c r="I52" s="43"/>
      <c r="J52" s="33"/>
      <c r="K52" s="37">
        <v>45203</v>
      </c>
      <c r="L52" s="42">
        <v>31207.8</v>
      </c>
      <c r="M52" s="39"/>
      <c r="N52" s="39"/>
      <c r="O52" s="39"/>
      <c r="P52" s="39"/>
      <c r="Q52" s="39"/>
      <c r="R52" s="39"/>
      <c r="S52" s="39"/>
      <c r="T52" s="39"/>
      <c r="U52" s="39"/>
      <c r="V52" s="30">
        <f t="shared" si="0"/>
        <v>31207.8</v>
      </c>
    </row>
    <row r="53" spans="1:22" ht="15.75" thickBot="1" x14ac:dyDescent="0.3">
      <c r="A53" s="40" t="s">
        <v>41</v>
      </c>
      <c r="B53" s="41"/>
      <c r="C53" s="33"/>
      <c r="D53" s="30"/>
      <c r="E53" s="39"/>
      <c r="F53" s="39"/>
      <c r="G53" s="42"/>
      <c r="H53" s="39"/>
      <c r="I53" s="43"/>
      <c r="J53" s="33"/>
      <c r="K53" s="37">
        <v>45174</v>
      </c>
      <c r="L53" s="42">
        <v>34556.239999999998</v>
      </c>
      <c r="M53" s="39"/>
      <c r="N53" s="39"/>
      <c r="O53" s="39"/>
      <c r="P53" s="39"/>
      <c r="Q53" s="39"/>
      <c r="R53" s="39"/>
      <c r="S53" s="39"/>
      <c r="T53" s="39"/>
      <c r="U53" s="39"/>
      <c r="V53" s="30">
        <f t="shared" si="0"/>
        <v>34556.239999999998</v>
      </c>
    </row>
    <row r="54" spans="1:22" ht="15.75" thickBot="1" x14ac:dyDescent="0.3">
      <c r="A54" s="45"/>
      <c r="B54" s="46">
        <f t="shared" ref="B54:J54" si="1">SUM(B22:B50)</f>
        <v>28097101.759999994</v>
      </c>
      <c r="C54" s="47">
        <f t="shared" si="1"/>
        <v>28097101.759999994</v>
      </c>
      <c r="D54" s="47">
        <f t="shared" si="1"/>
        <v>27908564.670000002</v>
      </c>
      <c r="E54" s="47">
        <f t="shared" si="1"/>
        <v>116211.9</v>
      </c>
      <c r="F54" s="47">
        <f t="shared" si="1"/>
        <v>0</v>
      </c>
      <c r="G54" s="47">
        <f t="shared" si="1"/>
        <v>26423781.279999997</v>
      </c>
      <c r="H54" s="47">
        <f t="shared" si="1"/>
        <v>115786.9</v>
      </c>
      <c r="I54" s="47">
        <f t="shared" si="1"/>
        <v>0</v>
      </c>
      <c r="J54" s="47">
        <f t="shared" si="1"/>
        <v>1611373.75</v>
      </c>
      <c r="K54" s="47"/>
      <c r="L54" s="47">
        <f>SUM(L22:L53)</f>
        <v>26423781.280000001</v>
      </c>
      <c r="M54" s="47">
        <f>SUM(M22:M53)</f>
        <v>115786.9</v>
      </c>
      <c r="N54" s="47">
        <f>SUM(N22:N50)</f>
        <v>0</v>
      </c>
      <c r="O54" s="47">
        <f>SUM(O22:O50)</f>
        <v>0</v>
      </c>
      <c r="P54" s="47">
        <f>SUM(P22:P50)</f>
        <v>0</v>
      </c>
      <c r="Q54" s="47">
        <f>SUM(Q22:Q50)</f>
        <v>0</v>
      </c>
      <c r="R54" s="47">
        <f>SUM(R22:R50)</f>
        <v>0</v>
      </c>
      <c r="S54" s="47">
        <f>SUM(S22:S53)</f>
        <v>39200</v>
      </c>
      <c r="T54" s="47">
        <f>SUM(T22:T50)</f>
        <v>0</v>
      </c>
      <c r="U54" s="47">
        <f>SUM(U22:U50)</f>
        <v>0</v>
      </c>
      <c r="V54" s="47">
        <f>SUM(V22:V53)</f>
        <v>26578768.18</v>
      </c>
    </row>
    <row r="55" spans="1:22" ht="15.75" thickBot="1" x14ac:dyDescent="0.3">
      <c r="A55" s="48"/>
      <c r="B55" s="48"/>
      <c r="C55" s="49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</row>
    <row r="56" spans="1:22" ht="49.5" customHeight="1" x14ac:dyDescent="0.25">
      <c r="A56" s="50" t="s">
        <v>42</v>
      </c>
      <c r="B56" s="50"/>
      <c r="C56" s="50"/>
      <c r="D56" s="50"/>
      <c r="E56" s="50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</row>
    <row r="57" spans="1:22" ht="15" customHeight="1" x14ac:dyDescent="0.25">
      <c r="A57" s="51" t="s">
        <v>43</v>
      </c>
      <c r="B57" s="51"/>
      <c r="C57" s="51"/>
      <c r="D57" s="51"/>
      <c r="E57" s="51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</row>
    <row r="58" spans="1:22" x14ac:dyDescent="0.25">
      <c r="A58" s="51"/>
      <c r="B58" s="51"/>
      <c r="C58" s="51"/>
      <c r="D58" s="51"/>
      <c r="E58" s="51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</row>
    <row r="59" spans="1:22" ht="28.5" customHeight="1" x14ac:dyDescent="0.25">
      <c r="A59" s="52" t="s">
        <v>44</v>
      </c>
      <c r="B59" s="52"/>
      <c r="C59" s="52"/>
      <c r="D59" s="52"/>
      <c r="E59" s="52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</row>
    <row r="60" spans="1:22" ht="15" customHeight="1" x14ac:dyDescent="0.25">
      <c r="A60" s="52" t="s">
        <v>45</v>
      </c>
      <c r="B60" s="52"/>
      <c r="C60" s="52"/>
      <c r="D60" s="52"/>
      <c r="E60" s="52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</row>
    <row r="61" spans="1:22" ht="15" customHeight="1" x14ac:dyDescent="0.25">
      <c r="A61" s="52" t="s">
        <v>46</v>
      </c>
      <c r="B61" s="52"/>
      <c r="C61" s="52"/>
      <c r="D61" s="52"/>
      <c r="E61" s="52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</row>
    <row r="62" spans="1:22" ht="15" customHeight="1" x14ac:dyDescent="0.25">
      <c r="A62" s="52" t="s">
        <v>47</v>
      </c>
      <c r="B62" s="52"/>
      <c r="C62" s="52"/>
      <c r="D62" s="52"/>
      <c r="E62" s="52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</row>
    <row r="63" spans="1:22" ht="15" customHeight="1" x14ac:dyDescent="0.25">
      <c r="A63" s="52" t="s">
        <v>48</v>
      </c>
      <c r="B63" s="52"/>
      <c r="C63" s="52"/>
      <c r="D63" s="52"/>
      <c r="E63" s="52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</row>
    <row r="64" spans="1:22" x14ac:dyDescent="0.25">
      <c r="A64" s="48"/>
      <c r="B64" s="48"/>
      <c r="C64" s="49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</row>
    <row r="65" spans="1:22" ht="15.75" customHeight="1" x14ac:dyDescent="0.25">
      <c r="A65" s="53" t="s">
        <v>49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</row>
    <row r="66" spans="1:22" ht="38.25" customHeight="1" x14ac:dyDescent="0.25">
      <c r="A66" s="51" t="s">
        <v>43</v>
      </c>
      <c r="B66" s="51"/>
      <c r="C66" s="51"/>
      <c r="D66" s="51"/>
      <c r="E66" s="51"/>
      <c r="F66" s="54" t="s">
        <v>50</v>
      </c>
      <c r="G66" s="54" t="s">
        <v>51</v>
      </c>
      <c r="H66" s="54" t="s">
        <v>52</v>
      </c>
      <c r="I66" s="54" t="s">
        <v>53</v>
      </c>
      <c r="J66" s="54" t="s">
        <v>54</v>
      </c>
      <c r="K66" s="54" t="s">
        <v>55</v>
      </c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</row>
    <row r="67" spans="1:22" ht="15" customHeight="1" x14ac:dyDescent="0.25">
      <c r="A67" s="52" t="s">
        <v>56</v>
      </c>
      <c r="B67" s="52"/>
      <c r="C67" s="52"/>
      <c r="D67" s="52"/>
      <c r="E67" s="52"/>
      <c r="F67" s="55"/>
      <c r="G67" s="55"/>
      <c r="H67" s="55"/>
      <c r="I67" s="55"/>
      <c r="J67" s="55"/>
      <c r="K67" s="55"/>
      <c r="L67" s="48"/>
      <c r="M67" s="48"/>
      <c r="N67" s="48"/>
      <c r="O67" s="48"/>
      <c r="P67" s="56"/>
      <c r="Q67" s="48"/>
      <c r="R67" s="48"/>
      <c r="S67" s="48"/>
      <c r="T67" s="48"/>
      <c r="U67" s="48"/>
      <c r="V67" s="48"/>
    </row>
    <row r="68" spans="1:22" ht="15" customHeight="1" x14ac:dyDescent="0.25">
      <c r="A68" s="52" t="s">
        <v>57</v>
      </c>
      <c r="B68" s="52"/>
      <c r="C68" s="52"/>
      <c r="D68" s="52"/>
      <c r="E68" s="52"/>
      <c r="F68" s="55"/>
      <c r="G68" s="55"/>
      <c r="H68" s="55"/>
      <c r="I68" s="55"/>
      <c r="J68" s="55"/>
      <c r="K68" s="55"/>
      <c r="L68" s="48"/>
      <c r="M68" s="48"/>
      <c r="N68" s="48"/>
      <c r="O68" s="48"/>
      <c r="P68" s="56"/>
      <c r="Q68" s="48"/>
      <c r="R68" s="48"/>
      <c r="S68" s="48"/>
      <c r="T68" s="48"/>
      <c r="U68" s="48"/>
      <c r="V68" s="48"/>
    </row>
    <row r="69" spans="1:22" ht="38.25" customHeight="1" x14ac:dyDescent="0.25">
      <c r="A69" s="52" t="s">
        <v>58</v>
      </c>
      <c r="B69" s="52"/>
      <c r="C69" s="52"/>
      <c r="D69" s="52"/>
      <c r="E69" s="52"/>
      <c r="F69" s="57">
        <v>24255.24</v>
      </c>
      <c r="G69" s="58" t="s">
        <v>59</v>
      </c>
      <c r="H69" s="59">
        <v>201800010008207</v>
      </c>
      <c r="I69" s="60">
        <v>44927</v>
      </c>
      <c r="J69" s="60">
        <v>44927</v>
      </c>
      <c r="K69" s="58" t="s">
        <v>60</v>
      </c>
      <c r="L69" s="48"/>
      <c r="M69" s="48"/>
      <c r="N69" s="48"/>
      <c r="O69" s="48"/>
      <c r="P69" s="56"/>
      <c r="Q69" s="48"/>
      <c r="R69" s="48"/>
      <c r="S69" s="48"/>
      <c r="T69" s="48"/>
      <c r="U69" s="48"/>
      <c r="V69" s="48"/>
    </row>
    <row r="70" spans="1:22" ht="38.25" customHeight="1" x14ac:dyDescent="0.25">
      <c r="A70" s="52" t="s">
        <v>58</v>
      </c>
      <c r="B70" s="52"/>
      <c r="C70" s="52"/>
      <c r="D70" s="52"/>
      <c r="E70" s="52"/>
      <c r="F70" s="57">
        <v>25169.71</v>
      </c>
      <c r="G70" s="58" t="s">
        <v>59</v>
      </c>
      <c r="H70" s="59">
        <v>201800010008207</v>
      </c>
      <c r="I70" s="60">
        <v>44958</v>
      </c>
      <c r="J70" s="60">
        <v>44958</v>
      </c>
      <c r="K70" s="58" t="s">
        <v>60</v>
      </c>
      <c r="L70" s="48"/>
      <c r="M70" s="48"/>
      <c r="N70" s="48"/>
      <c r="O70" s="48"/>
      <c r="P70" s="56"/>
      <c r="Q70" s="48"/>
      <c r="R70" s="48"/>
      <c r="S70" s="48"/>
      <c r="T70" s="48"/>
      <c r="U70" s="48"/>
      <c r="V70" s="48"/>
    </row>
    <row r="71" spans="1:22" ht="38.25" customHeight="1" x14ac:dyDescent="0.25">
      <c r="A71" s="52" t="s">
        <v>58</v>
      </c>
      <c r="B71" s="52"/>
      <c r="C71" s="52"/>
      <c r="D71" s="52"/>
      <c r="E71" s="52"/>
      <c r="F71" s="57">
        <v>20822.78</v>
      </c>
      <c r="G71" s="58" t="s">
        <v>59</v>
      </c>
      <c r="H71" s="59">
        <v>201800010008207</v>
      </c>
      <c r="I71" s="60">
        <v>44986</v>
      </c>
      <c r="J71" s="60">
        <v>44986</v>
      </c>
      <c r="K71" s="58" t="s">
        <v>60</v>
      </c>
      <c r="L71" s="48"/>
      <c r="M71" s="48"/>
      <c r="N71" s="48"/>
      <c r="O71" s="48"/>
      <c r="P71" s="56"/>
      <c r="Q71" s="48"/>
      <c r="R71" s="48"/>
      <c r="S71" s="48"/>
      <c r="T71" s="48"/>
      <c r="U71" s="48"/>
      <c r="V71" s="48"/>
    </row>
    <row r="72" spans="1:22" ht="38.25" customHeight="1" x14ac:dyDescent="0.25">
      <c r="A72" s="52" t="s">
        <v>58</v>
      </c>
      <c r="B72" s="52"/>
      <c r="C72" s="52"/>
      <c r="D72" s="52"/>
      <c r="E72" s="52"/>
      <c r="F72" s="57">
        <v>29156.639999999999</v>
      </c>
      <c r="G72" s="58" t="s">
        <v>59</v>
      </c>
      <c r="H72" s="59">
        <v>201800010008207</v>
      </c>
      <c r="I72" s="60">
        <v>45017</v>
      </c>
      <c r="J72" s="60">
        <v>45017</v>
      </c>
      <c r="K72" s="58" t="s">
        <v>60</v>
      </c>
      <c r="L72" s="48"/>
      <c r="M72" s="48"/>
      <c r="N72" s="48"/>
      <c r="O72" s="48"/>
      <c r="P72" s="56"/>
      <c r="Q72" s="48"/>
      <c r="R72" s="48"/>
      <c r="S72" s="48"/>
      <c r="T72" s="48"/>
      <c r="U72" s="48"/>
      <c r="V72" s="48"/>
    </row>
    <row r="73" spans="1:22" ht="38.25" customHeight="1" x14ac:dyDescent="0.25">
      <c r="A73" s="52" t="s">
        <v>58</v>
      </c>
      <c r="B73" s="52"/>
      <c r="C73" s="52"/>
      <c r="D73" s="52"/>
      <c r="E73" s="52"/>
      <c r="F73" s="57">
        <v>26251.919999999998</v>
      </c>
      <c r="G73" s="58" t="s">
        <v>59</v>
      </c>
      <c r="H73" s="59">
        <v>201800010008207</v>
      </c>
      <c r="I73" s="60">
        <v>45047</v>
      </c>
      <c r="J73" s="60">
        <v>45047</v>
      </c>
      <c r="K73" s="58" t="s">
        <v>60</v>
      </c>
      <c r="L73" s="48"/>
      <c r="M73" s="48"/>
      <c r="N73" s="48"/>
      <c r="O73" s="48"/>
      <c r="P73" s="56"/>
      <c r="Q73" s="48"/>
      <c r="R73" s="48"/>
      <c r="S73" s="48"/>
      <c r="T73" s="48"/>
      <c r="U73" s="48"/>
      <c r="V73" s="48"/>
    </row>
    <row r="74" spans="1:22" ht="38.25" customHeight="1" x14ac:dyDescent="0.25">
      <c r="A74" s="52" t="s">
        <v>58</v>
      </c>
      <c r="B74" s="52"/>
      <c r="C74" s="52"/>
      <c r="D74" s="52"/>
      <c r="E74" s="52"/>
      <c r="F74" s="57">
        <v>21986.45</v>
      </c>
      <c r="G74" s="58" t="s">
        <v>59</v>
      </c>
      <c r="H74" s="59">
        <v>201800010008207</v>
      </c>
      <c r="I74" s="60">
        <v>45078</v>
      </c>
      <c r="J74" s="60">
        <v>45078</v>
      </c>
      <c r="K74" s="58" t="s">
        <v>60</v>
      </c>
      <c r="L74" s="48"/>
      <c r="M74" s="48"/>
      <c r="N74" s="48"/>
      <c r="O74" s="48"/>
      <c r="P74" s="56"/>
      <c r="Q74" s="48"/>
      <c r="R74" s="48"/>
      <c r="S74" s="48"/>
      <c r="T74" s="48"/>
      <c r="U74" s="48"/>
      <c r="V74" s="48"/>
    </row>
    <row r="75" spans="1:22" ht="38.25" customHeight="1" x14ac:dyDescent="0.25">
      <c r="A75" s="52" t="s">
        <v>58</v>
      </c>
      <c r="B75" s="52"/>
      <c r="C75" s="52"/>
      <c r="D75" s="52"/>
      <c r="E75" s="52"/>
      <c r="F75" s="61">
        <v>19261.080000000002</v>
      </c>
      <c r="G75" s="58" t="s">
        <v>59</v>
      </c>
      <c r="H75" s="59">
        <v>201800010008207</v>
      </c>
      <c r="I75" s="60">
        <v>45108</v>
      </c>
      <c r="J75" s="60">
        <v>45108</v>
      </c>
      <c r="K75" s="58" t="s">
        <v>61</v>
      </c>
      <c r="L75" s="48"/>
      <c r="M75" s="48"/>
      <c r="N75" s="48"/>
      <c r="O75" s="48"/>
      <c r="P75" s="56"/>
      <c r="Q75" s="48"/>
      <c r="R75" s="48"/>
      <c r="S75" s="48"/>
      <c r="T75" s="48"/>
      <c r="U75" s="48"/>
      <c r="V75" s="48"/>
    </row>
    <row r="76" spans="1:22" ht="38.25" customHeight="1" x14ac:dyDescent="0.25">
      <c r="A76" s="52" t="s">
        <v>58</v>
      </c>
      <c r="B76" s="52"/>
      <c r="C76" s="52"/>
      <c r="D76" s="52"/>
      <c r="E76" s="52"/>
      <c r="F76" s="61">
        <v>21633.27</v>
      </c>
      <c r="G76" s="58" t="s">
        <v>59</v>
      </c>
      <c r="H76" s="59">
        <v>201800010008207</v>
      </c>
      <c r="I76" s="60">
        <v>45139</v>
      </c>
      <c r="J76" s="60">
        <v>45139</v>
      </c>
      <c r="K76" s="58" t="s">
        <v>62</v>
      </c>
      <c r="L76" s="48"/>
      <c r="M76" s="48"/>
      <c r="N76" s="48"/>
      <c r="O76" s="48"/>
      <c r="P76" s="56"/>
      <c r="Q76" s="48"/>
      <c r="R76" s="48"/>
      <c r="S76" s="48"/>
      <c r="T76" s="48"/>
      <c r="U76" s="48"/>
      <c r="V76" s="48"/>
    </row>
    <row r="77" spans="1:22" ht="38.25" customHeight="1" x14ac:dyDescent="0.25">
      <c r="A77" s="52" t="s">
        <v>58</v>
      </c>
      <c r="B77" s="52"/>
      <c r="C77" s="52"/>
      <c r="D77" s="52"/>
      <c r="E77" s="52"/>
      <c r="F77" s="61">
        <v>25443.759999999998</v>
      </c>
      <c r="G77" s="58" t="s">
        <v>59</v>
      </c>
      <c r="H77" s="59">
        <v>201800010008207</v>
      </c>
      <c r="I77" s="60">
        <v>45170</v>
      </c>
      <c r="J77" s="60">
        <v>45171</v>
      </c>
      <c r="K77" s="58" t="s">
        <v>62</v>
      </c>
      <c r="L77" s="48"/>
      <c r="M77" s="48"/>
      <c r="N77" s="48"/>
      <c r="O77" s="48"/>
      <c r="P77" s="56"/>
      <c r="Q77" s="48"/>
      <c r="R77" s="48"/>
      <c r="S77" s="48"/>
      <c r="T77" s="48"/>
      <c r="U77" s="48"/>
      <c r="V77" s="48"/>
    </row>
    <row r="78" spans="1:22" ht="38.25" customHeight="1" x14ac:dyDescent="0.25">
      <c r="A78" s="52" t="s">
        <v>58</v>
      </c>
      <c r="B78" s="52"/>
      <c r="C78" s="52"/>
      <c r="D78" s="52"/>
      <c r="E78" s="52"/>
      <c r="F78" s="61">
        <v>28792.2</v>
      </c>
      <c r="G78" s="58" t="s">
        <v>59</v>
      </c>
      <c r="H78" s="59">
        <v>201800010008207</v>
      </c>
      <c r="I78" s="60">
        <v>45200</v>
      </c>
      <c r="J78" s="60">
        <v>45201</v>
      </c>
      <c r="K78" s="58" t="s">
        <v>62</v>
      </c>
      <c r="L78" s="48"/>
      <c r="M78" s="48"/>
      <c r="N78" s="48"/>
      <c r="O78" s="48"/>
      <c r="P78" s="56"/>
      <c r="Q78" s="48"/>
      <c r="R78" s="48"/>
      <c r="S78" s="48"/>
      <c r="T78" s="48"/>
      <c r="U78" s="48"/>
      <c r="V78" s="48"/>
    </row>
    <row r="79" spans="1:22" ht="38.25" customHeight="1" x14ac:dyDescent="0.25">
      <c r="A79" s="52" t="s">
        <v>58</v>
      </c>
      <c r="B79" s="52"/>
      <c r="C79" s="52"/>
      <c r="D79" s="52"/>
      <c r="E79" s="52"/>
      <c r="F79" s="61">
        <v>32975.51</v>
      </c>
      <c r="G79" s="58" t="s">
        <v>59</v>
      </c>
      <c r="H79" s="59">
        <v>201800010008207</v>
      </c>
      <c r="I79" s="60">
        <v>45231</v>
      </c>
      <c r="J79" s="60">
        <v>45232</v>
      </c>
      <c r="K79" s="58" t="s">
        <v>62</v>
      </c>
      <c r="L79" s="48"/>
      <c r="M79" s="48"/>
      <c r="N79" s="48"/>
      <c r="O79" s="48"/>
      <c r="P79" s="56"/>
      <c r="Q79" s="48"/>
      <c r="R79" s="48"/>
      <c r="S79" s="48"/>
      <c r="T79" s="48"/>
      <c r="U79" s="48"/>
      <c r="V79" s="48"/>
    </row>
    <row r="80" spans="1:22" ht="45.75" customHeight="1" x14ac:dyDescent="0.25">
      <c r="A80" s="52" t="s">
        <v>58</v>
      </c>
      <c r="B80" s="52"/>
      <c r="C80" s="52"/>
      <c r="D80" s="52"/>
      <c r="E80" s="52"/>
      <c r="F80" s="61">
        <v>25077.78</v>
      </c>
      <c r="G80" s="58" t="s">
        <v>59</v>
      </c>
      <c r="H80" s="59">
        <v>201800010008207</v>
      </c>
      <c r="I80" s="60">
        <v>45262</v>
      </c>
      <c r="J80" s="60">
        <v>45263</v>
      </c>
      <c r="K80" s="58" t="s">
        <v>62</v>
      </c>
      <c r="L80" s="48"/>
      <c r="M80" s="48"/>
      <c r="N80" s="48"/>
      <c r="O80" s="48"/>
      <c r="P80" s="56"/>
      <c r="Q80" s="48"/>
      <c r="R80" s="48"/>
      <c r="S80" s="48"/>
      <c r="T80" s="48"/>
      <c r="U80" s="48"/>
      <c r="V80" s="48"/>
    </row>
    <row r="81" spans="1:22" ht="38.25" customHeight="1" x14ac:dyDescent="0.25">
      <c r="A81" s="52" t="s">
        <v>63</v>
      </c>
      <c r="B81" s="52"/>
      <c r="C81" s="52"/>
      <c r="D81" s="52"/>
      <c r="E81" s="52"/>
      <c r="F81" s="57">
        <v>588292.54</v>
      </c>
      <c r="G81" s="58" t="s">
        <v>59</v>
      </c>
      <c r="H81" s="59">
        <v>202300010018764</v>
      </c>
      <c r="I81" s="58" t="s">
        <v>64</v>
      </c>
      <c r="J81" s="60">
        <v>45139</v>
      </c>
      <c r="K81" s="62" t="s">
        <v>65</v>
      </c>
      <c r="L81" s="48"/>
      <c r="M81" s="48"/>
      <c r="N81" s="48"/>
      <c r="O81" s="48"/>
      <c r="P81" s="56"/>
      <c r="Q81" s="48"/>
      <c r="R81" s="48"/>
      <c r="S81" s="48"/>
      <c r="T81" s="48"/>
      <c r="U81" s="48"/>
      <c r="V81" s="48"/>
    </row>
    <row r="82" spans="1:22" ht="38.25" customHeight="1" x14ac:dyDescent="0.25">
      <c r="A82" s="52" t="s">
        <v>63</v>
      </c>
      <c r="B82" s="52"/>
      <c r="C82" s="52"/>
      <c r="D82" s="52"/>
      <c r="E82" s="52"/>
      <c r="F82" s="57">
        <v>722254.87</v>
      </c>
      <c r="G82" s="58" t="s">
        <v>59</v>
      </c>
      <c r="H82" s="59">
        <v>202300010039762</v>
      </c>
      <c r="I82" s="55" t="s">
        <v>66</v>
      </c>
      <c r="J82" s="60">
        <v>45139</v>
      </c>
      <c r="K82" s="62" t="s">
        <v>65</v>
      </c>
      <c r="L82" s="48"/>
      <c r="M82" s="48"/>
      <c r="N82" s="48"/>
      <c r="O82" s="48"/>
      <c r="P82" s="56"/>
      <c r="Q82" s="48"/>
      <c r="R82" s="48"/>
      <c r="S82" s="48"/>
      <c r="T82" s="48"/>
      <c r="U82" s="48"/>
      <c r="V82" s="48"/>
    </row>
    <row r="83" spans="1:22" ht="15" customHeight="1" x14ac:dyDescent="0.25">
      <c r="A83" s="52" t="s">
        <v>67</v>
      </c>
      <c r="B83" s="52"/>
      <c r="C83" s="52"/>
      <c r="D83" s="52"/>
      <c r="E83" s="52"/>
      <c r="F83" s="55"/>
      <c r="G83" s="55"/>
      <c r="H83" s="55"/>
      <c r="I83" s="55"/>
      <c r="J83" s="55"/>
      <c r="K83" s="55"/>
      <c r="L83" s="48"/>
      <c r="M83" s="48"/>
      <c r="N83" s="48"/>
      <c r="O83" s="48"/>
      <c r="P83" s="56"/>
      <c r="Q83" s="48"/>
      <c r="R83" s="48"/>
      <c r="S83" s="48"/>
      <c r="T83" s="48"/>
      <c r="U83" s="48"/>
      <c r="V83" s="48"/>
    </row>
    <row r="84" spans="1:22" ht="15" customHeight="1" x14ac:dyDescent="0.25">
      <c r="A84" s="52" t="s">
        <v>68</v>
      </c>
      <c r="B84" s="52"/>
      <c r="C84" s="52"/>
      <c r="D84" s="52"/>
      <c r="E84" s="52"/>
      <c r="F84" s="55"/>
      <c r="G84" s="55"/>
      <c r="H84" s="55"/>
      <c r="I84" s="55"/>
      <c r="J84" s="55"/>
      <c r="K84" s="55"/>
      <c r="L84" s="48"/>
      <c r="M84" s="48"/>
      <c r="N84" s="48"/>
      <c r="O84" s="48"/>
      <c r="P84" s="56"/>
      <c r="Q84" s="48"/>
      <c r="R84" s="48"/>
      <c r="S84" s="48"/>
      <c r="T84" s="48"/>
      <c r="U84" s="48"/>
      <c r="V84" s="48"/>
    </row>
    <row r="85" spans="1:22" ht="15" customHeight="1" x14ac:dyDescent="0.25">
      <c r="A85" s="63" t="s">
        <v>69</v>
      </c>
      <c r="B85" s="63"/>
      <c r="C85" s="63"/>
      <c r="D85" s="63"/>
      <c r="E85" s="63"/>
      <c r="F85" s="64">
        <f>SUM(F67:F84)+0.02</f>
        <v>1611373.77</v>
      </c>
      <c r="G85" s="65"/>
      <c r="H85" s="65"/>
      <c r="I85" s="65"/>
      <c r="J85" s="65"/>
      <c r="K85" s="65"/>
      <c r="L85" s="48"/>
      <c r="M85" s="48"/>
      <c r="N85" s="48"/>
      <c r="O85" s="48"/>
      <c r="P85" s="56"/>
      <c r="Q85" s="48"/>
      <c r="R85" s="48"/>
      <c r="S85" s="48"/>
      <c r="T85" s="48"/>
      <c r="U85" s="48"/>
      <c r="V85" s="48"/>
    </row>
    <row r="86" spans="1:22" ht="15" customHeight="1" x14ac:dyDescent="0.25">
      <c r="A86" s="66" t="s">
        <v>70</v>
      </c>
      <c r="B86" s="66"/>
      <c r="C86" s="66"/>
      <c r="D86" s="66"/>
      <c r="E86" s="66"/>
      <c r="F86" s="66"/>
      <c r="G86" s="66"/>
      <c r="H86" s="66"/>
      <c r="I86" s="56"/>
      <c r="J86" s="56"/>
      <c r="K86" s="56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</row>
    <row r="87" spans="1:22" ht="15.75" thickBot="1" x14ac:dyDescent="0.3">
      <c r="A87" s="67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48"/>
      <c r="Q87" s="48"/>
      <c r="R87" s="48"/>
      <c r="S87" s="48"/>
      <c r="T87" s="48"/>
      <c r="U87" s="48"/>
      <c r="V87" s="48"/>
    </row>
    <row r="88" spans="1:22" ht="15.75" customHeight="1" thickBot="1" x14ac:dyDescent="0.3">
      <c r="A88" s="68" t="s">
        <v>71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9"/>
      <c r="M88" s="69"/>
      <c r="N88" s="69"/>
      <c r="O88" s="69"/>
      <c r="P88" s="48"/>
      <c r="Q88" s="48"/>
      <c r="R88" s="48"/>
      <c r="S88" s="48"/>
      <c r="T88" s="48"/>
      <c r="U88" s="48"/>
      <c r="V88" s="48"/>
    </row>
    <row r="89" spans="1:22" ht="15.75" thickBot="1" x14ac:dyDescent="0.3">
      <c r="A89" s="68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9"/>
      <c r="M89" s="69"/>
      <c r="N89" s="69"/>
      <c r="O89" s="69"/>
      <c r="P89" s="48"/>
      <c r="Q89" s="48"/>
      <c r="R89" s="48"/>
      <c r="S89" s="48"/>
      <c r="T89" s="48"/>
      <c r="U89" s="48"/>
      <c r="V89" s="48"/>
    </row>
    <row r="90" spans="1:22" x14ac:dyDescent="0.25">
      <c r="A90" s="48"/>
      <c r="B90" s="48"/>
      <c r="C90" s="49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</row>
    <row r="91" spans="1:22" ht="15" customHeight="1" x14ac:dyDescent="0.25">
      <c r="A91" s="70" t="s">
        <v>72</v>
      </c>
      <c r="B91" s="70"/>
      <c r="C91" s="70"/>
      <c r="D91" s="70"/>
      <c r="E91" s="70"/>
      <c r="F91" s="70"/>
      <c r="G91" s="70"/>
      <c r="H91" s="70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</row>
    <row r="92" spans="1:22" ht="38.25" customHeight="1" x14ac:dyDescent="0.25">
      <c r="A92" s="71"/>
      <c r="B92" s="71"/>
      <c r="C92" s="7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</row>
    <row r="93" spans="1:22" x14ac:dyDescent="0.25">
      <c r="A93" s="48"/>
      <c r="B93" s="48"/>
      <c r="C93" s="49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</row>
    <row r="94" spans="1:22" ht="15" customHeight="1" x14ac:dyDescent="0.25">
      <c r="A94" s="48"/>
      <c r="B94" s="48"/>
      <c r="C94" s="49"/>
      <c r="D94" s="72" t="s">
        <v>73</v>
      </c>
      <c r="E94" s="72"/>
      <c r="F94" s="72"/>
      <c r="I94" s="72" t="s">
        <v>74</v>
      </c>
      <c r="J94" s="72"/>
      <c r="K94" s="72"/>
      <c r="L94" s="72"/>
      <c r="M94" s="48"/>
      <c r="N94" s="48"/>
      <c r="O94" s="48"/>
      <c r="P94" s="48"/>
      <c r="Q94" s="48"/>
      <c r="R94" s="48"/>
      <c r="S94" s="48"/>
      <c r="T94" s="48"/>
      <c r="U94" s="48"/>
      <c r="V94" s="48"/>
    </row>
    <row r="95" spans="1:22" ht="32.25" customHeight="1" x14ac:dyDescent="0.25">
      <c r="A95" s="73"/>
      <c r="B95" s="73"/>
      <c r="C95" s="49"/>
      <c r="D95" s="72" t="s">
        <v>75</v>
      </c>
      <c r="E95" s="72"/>
      <c r="F95" s="72"/>
      <c r="I95" s="72" t="s">
        <v>76</v>
      </c>
      <c r="J95" s="72"/>
      <c r="K95" s="72"/>
      <c r="L95" s="72"/>
      <c r="M95" s="48"/>
      <c r="N95" s="48"/>
      <c r="O95" s="48"/>
      <c r="P95" s="48"/>
      <c r="Q95" s="48"/>
      <c r="R95" s="48"/>
      <c r="S95" s="48"/>
      <c r="T95" s="48"/>
      <c r="U95" s="48"/>
      <c r="V95" s="48"/>
    </row>
    <row r="96" spans="1:22" x14ac:dyDescent="0.25">
      <c r="A96" s="48"/>
      <c r="B96" s="48"/>
      <c r="C96" s="49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</row>
    <row r="97" spans="1:22" x14ac:dyDescent="0.25">
      <c r="A97" s="48"/>
      <c r="B97" s="48"/>
      <c r="C97" s="49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</row>
    <row r="98" spans="1:22" x14ac:dyDescent="0.25">
      <c r="A98" s="48"/>
      <c r="B98" s="48"/>
      <c r="C98" s="49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</row>
    <row r="99" spans="1:22" x14ac:dyDescent="0.25">
      <c r="A99" s="48"/>
      <c r="B99" s="48"/>
      <c r="C99" s="49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</row>
    <row r="100" spans="1:22" x14ac:dyDescent="0.25">
      <c r="A100" s="48"/>
      <c r="B100" s="48"/>
      <c r="C100" s="49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</row>
    <row r="101" spans="1:22" x14ac:dyDescent="0.25">
      <c r="A101" s="48"/>
      <c r="B101" s="48"/>
      <c r="C101" s="49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</row>
    <row r="102" spans="1:22" x14ac:dyDescent="0.25">
      <c r="A102" s="48"/>
      <c r="B102" s="48"/>
      <c r="C102" s="49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</row>
    <row r="103" spans="1:22" x14ac:dyDescent="0.25">
      <c r="A103" s="48"/>
      <c r="B103" s="48"/>
      <c r="C103" s="49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</row>
    <row r="104" spans="1:22" x14ac:dyDescent="0.25">
      <c r="A104" s="48"/>
      <c r="B104" s="48"/>
      <c r="C104" s="49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</row>
    <row r="105" spans="1:22" x14ac:dyDescent="0.25">
      <c r="A105" s="48"/>
      <c r="B105" s="48"/>
      <c r="C105" s="49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</row>
    <row r="106" spans="1:22" x14ac:dyDescent="0.25">
      <c r="A106" s="48"/>
      <c r="B106" s="48"/>
      <c r="C106" s="49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</row>
    <row r="107" spans="1:22" x14ac:dyDescent="0.25">
      <c r="A107" s="48"/>
      <c r="B107" s="48"/>
      <c r="C107" s="49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</row>
    <row r="108" spans="1:22" x14ac:dyDescent="0.25">
      <c r="A108" s="48"/>
      <c r="B108" s="48"/>
      <c r="C108" s="49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</row>
    <row r="109" spans="1:22" x14ac:dyDescent="0.25">
      <c r="A109" s="48"/>
      <c r="B109" s="48"/>
      <c r="C109" s="49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</row>
    <row r="110" spans="1:22" x14ac:dyDescent="0.25">
      <c r="A110" s="48"/>
      <c r="B110" s="48"/>
      <c r="C110" s="49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</row>
    <row r="111" spans="1:22" x14ac:dyDescent="0.25">
      <c r="A111" s="48"/>
      <c r="B111" s="48"/>
      <c r="C111" s="49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</row>
    <row r="112" spans="1:22" x14ac:dyDescent="0.25">
      <c r="A112" s="48"/>
      <c r="B112" s="48"/>
      <c r="C112" s="49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</row>
    <row r="113" spans="1:22" x14ac:dyDescent="0.25">
      <c r="A113" s="48"/>
      <c r="B113" s="48"/>
      <c r="C113" s="49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</row>
    <row r="114" spans="1:22" x14ac:dyDescent="0.25">
      <c r="A114" s="48"/>
      <c r="B114" s="48"/>
      <c r="C114" s="49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</row>
    <row r="115" spans="1:22" x14ac:dyDescent="0.25">
      <c r="A115" s="48"/>
      <c r="B115" s="48"/>
      <c r="C115" s="49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</row>
    <row r="116" spans="1:22" x14ac:dyDescent="0.25">
      <c r="A116" s="48"/>
      <c r="B116" s="48"/>
      <c r="C116" s="49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</row>
    <row r="117" spans="1:22" x14ac:dyDescent="0.25">
      <c r="A117" s="48"/>
      <c r="B117" s="48"/>
      <c r="C117" s="49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</row>
    <row r="118" spans="1:22" x14ac:dyDescent="0.25">
      <c r="A118" s="48"/>
      <c r="B118" s="48"/>
      <c r="C118" s="49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</row>
    <row r="119" spans="1:22" x14ac:dyDescent="0.25">
      <c r="A119" s="48"/>
      <c r="B119" s="48"/>
      <c r="C119" s="49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</row>
    <row r="120" spans="1:22" x14ac:dyDescent="0.25">
      <c r="A120" s="48"/>
      <c r="B120" s="48"/>
      <c r="C120" s="49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</row>
    <row r="121" spans="1:22" x14ac:dyDescent="0.25">
      <c r="A121" s="48"/>
      <c r="B121" s="48"/>
      <c r="C121" s="49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</row>
    <row r="122" spans="1:22" x14ac:dyDescent="0.25">
      <c r="A122" s="48"/>
      <c r="B122" s="48"/>
      <c r="C122" s="49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</row>
    <row r="123" spans="1:22" x14ac:dyDescent="0.25">
      <c r="A123" s="48"/>
      <c r="B123" s="48"/>
      <c r="C123" s="49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</row>
    <row r="124" spans="1:22" x14ac:dyDescent="0.25">
      <c r="A124" s="48"/>
      <c r="B124" s="48"/>
      <c r="C124" s="49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</row>
    <row r="125" spans="1:22" x14ac:dyDescent="0.25">
      <c r="A125" s="48"/>
      <c r="B125" s="48"/>
      <c r="C125" s="49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</row>
    <row r="126" spans="1:22" x14ac:dyDescent="0.25">
      <c r="A126" s="48"/>
      <c r="B126" s="48"/>
      <c r="C126" s="49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</row>
    <row r="127" spans="1:22" x14ac:dyDescent="0.25">
      <c r="A127" s="48"/>
      <c r="B127" s="48"/>
      <c r="C127" s="49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</row>
    <row r="128" spans="1:22" x14ac:dyDescent="0.25">
      <c r="A128" s="48"/>
      <c r="B128" s="48"/>
      <c r="C128" s="49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</row>
    <row r="129" spans="1:22" x14ac:dyDescent="0.25">
      <c r="A129" s="48"/>
      <c r="B129" s="48"/>
      <c r="C129" s="49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</row>
    <row r="130" spans="1:22" x14ac:dyDescent="0.25">
      <c r="A130" s="48"/>
      <c r="B130" s="48"/>
      <c r="C130" s="49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</row>
    <row r="131" spans="1:22" x14ac:dyDescent="0.25">
      <c r="A131" s="48"/>
      <c r="B131" s="48"/>
      <c r="C131" s="49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</row>
    <row r="132" spans="1:22" x14ac:dyDescent="0.25">
      <c r="A132" s="48"/>
      <c r="B132" s="48"/>
      <c r="C132" s="49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</row>
    <row r="133" spans="1:22" x14ac:dyDescent="0.25">
      <c r="A133" s="48"/>
      <c r="B133" s="48"/>
      <c r="C133" s="49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</row>
    <row r="134" spans="1:22" x14ac:dyDescent="0.25">
      <c r="A134" s="48"/>
      <c r="B134" s="48"/>
      <c r="C134" s="49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</row>
    <row r="135" spans="1:22" x14ac:dyDescent="0.25">
      <c r="A135" s="48"/>
      <c r="B135" s="48"/>
      <c r="C135" s="49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</row>
    <row r="136" spans="1:22" x14ac:dyDescent="0.25">
      <c r="A136" s="48"/>
      <c r="B136" s="48"/>
      <c r="C136" s="49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</row>
    <row r="137" spans="1:22" x14ac:dyDescent="0.25">
      <c r="A137" s="74"/>
      <c r="B137" s="74"/>
      <c r="C137" s="75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</row>
  </sheetData>
  <mergeCells count="65">
    <mergeCell ref="A91:H91"/>
    <mergeCell ref="A92:C92"/>
    <mergeCell ref="D94:F94"/>
    <mergeCell ref="I94:L94"/>
    <mergeCell ref="D95:F95"/>
    <mergeCell ref="I95:L95"/>
    <mergeCell ref="A83:E83"/>
    <mergeCell ref="A84:E84"/>
    <mergeCell ref="A85:E85"/>
    <mergeCell ref="A86:H86"/>
    <mergeCell ref="A87:O87"/>
    <mergeCell ref="A88:K89"/>
    <mergeCell ref="L88:O89"/>
    <mergeCell ref="A77:E77"/>
    <mergeCell ref="A78:E78"/>
    <mergeCell ref="A79:E79"/>
    <mergeCell ref="A80:E80"/>
    <mergeCell ref="A81:E81"/>
    <mergeCell ref="A82:E82"/>
    <mergeCell ref="A71:E71"/>
    <mergeCell ref="A72:E72"/>
    <mergeCell ref="A73:E73"/>
    <mergeCell ref="A74:E74"/>
    <mergeCell ref="A75:E75"/>
    <mergeCell ref="A76:E76"/>
    <mergeCell ref="A65:K65"/>
    <mergeCell ref="A66:E66"/>
    <mergeCell ref="A67:E67"/>
    <mergeCell ref="A68:E68"/>
    <mergeCell ref="A69:E69"/>
    <mergeCell ref="A70:E70"/>
    <mergeCell ref="A57:E58"/>
    <mergeCell ref="A59:E59"/>
    <mergeCell ref="A60:E60"/>
    <mergeCell ref="A61:E61"/>
    <mergeCell ref="A62:E62"/>
    <mergeCell ref="A63:E63"/>
    <mergeCell ref="K20:N20"/>
    <mergeCell ref="O20:P20"/>
    <mergeCell ref="R20:S20"/>
    <mergeCell ref="T20:U20"/>
    <mergeCell ref="V20:V21"/>
    <mergeCell ref="A56:E56"/>
    <mergeCell ref="A15:O15"/>
    <mergeCell ref="A16:V16"/>
    <mergeCell ref="A17:V17"/>
    <mergeCell ref="A18:V18"/>
    <mergeCell ref="A19:A21"/>
    <mergeCell ref="C19:V19"/>
    <mergeCell ref="B20:B21"/>
    <mergeCell ref="C20:C21"/>
    <mergeCell ref="D20:F20"/>
    <mergeCell ref="G20:I20"/>
    <mergeCell ref="A9:N9"/>
    <mergeCell ref="A10:N10"/>
    <mergeCell ref="A11:V11"/>
    <mergeCell ref="A12:N12"/>
    <mergeCell ref="A13:V13"/>
    <mergeCell ref="A14:V14"/>
    <mergeCell ref="A1:V1"/>
    <mergeCell ref="A3:V3"/>
    <mergeCell ref="A5:V5"/>
    <mergeCell ref="A6:N6"/>
    <mergeCell ref="A7:N7"/>
    <mergeCell ref="A8:V8"/>
  </mergeCells>
  <pageMargins left="0.51180555555555596" right="0.51180555555555596" top="0.63472222222222197" bottom="0.55138888888888904" header="0.511811023622047" footer="0.31527777777777799"/>
  <pageSetup paperSize="9" orientation="landscape" horizontalDpi="300" verticalDpi="300"/>
  <headerFooter>
    <oddFooter>&amp;LÁrea Responsável: SUPECC/SGI/SES&amp;RPág &amp;P de &amp;N - &amp;D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POLICLINICA QUIRINOPOLIS</vt:lpstr>
      <vt:lpstr>'POLICLINICA QUIRINOPOLIS'!Area_de_impressao</vt:lpstr>
      <vt:lpstr>'POLICLINICA QUIRINOPOLIS'!Titulos_de_impressao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Kátia Mendes Magalhães</dc:creator>
  <cp:lastModifiedBy>Kátia Mendes Magalhães</cp:lastModifiedBy>
  <dcterms:created xsi:type="dcterms:W3CDTF">2024-02-26T17:42:14Z</dcterms:created>
  <dcterms:modified xsi:type="dcterms:W3CDTF">2024-02-26T17:42:35Z</dcterms:modified>
</cp:coreProperties>
</file>